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trlProps/ctrlProp1.xml" ContentType="application/vnd.ms-excel.controlproperti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codeName="현재_통합_문서" defaultThemeVersion="202300"/>
  <mc:AlternateContent xmlns:mc="http://schemas.openxmlformats.org/markup-compatibility/2006">
    <mc:Choice Requires="x15">
      <x15ac:absPath xmlns:x15ac="http://schemas.microsoft.com/office/spreadsheetml/2010/11/ac" url="Y:\10.프로젝트\전북은행\"/>
    </mc:Choice>
  </mc:AlternateContent>
  <xr:revisionPtr revIDLastSave="0" documentId="13_ncr:1_{62A8AA75-7402-4491-A97A-D15785F95759}" xr6:coauthVersionLast="47" xr6:coauthVersionMax="47" xr10:uidLastSave="{00000000-0000-0000-0000-000000000000}"/>
  <bookViews>
    <workbookView xWindow="-120" yWindow="-120" windowWidth="29040" windowHeight="15720" firstSheet="1" activeTab="15" xr2:uid="{C823104A-F605-4FED-B28E-5F229F6706E8}"/>
  </bookViews>
  <sheets>
    <sheet name="Platform" sheetId="1" r:id="rId1"/>
    <sheet name="Coverage" sheetId="6" r:id="rId2"/>
    <sheet name="Cover1" sheetId="14" r:id="rId3"/>
    <sheet name="Module" sheetId="2" r:id="rId4"/>
    <sheet name="UI" sheetId="7" r:id="rId5"/>
    <sheet name="SHB_LJW" sheetId="3" r:id="rId6"/>
    <sheet name="Plan" sheetId="10" r:id="rId7"/>
    <sheet name="Ref" sheetId="11" r:id="rId8"/>
    <sheet name="Scen" sheetId="12" r:id="rId9"/>
    <sheet name="CurveApp" sheetId="13" r:id="rId10"/>
    <sheet name="in-FRB" sheetId="21" r:id="rId11"/>
    <sheet name="in" sheetId="17" r:id="rId12"/>
    <sheet name="Prod" sheetId="20" r:id="rId13"/>
    <sheet name="out" sheetId="18" r:id="rId14"/>
    <sheet name="desc" sheetId="19" r:id="rId15"/>
    <sheet name="RDTM" sheetId="22" r:id="rId16"/>
  </sheets>
  <externalReferences>
    <externalReference r:id="rId17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7" i="22" l="1"/>
  <c r="I37" i="22"/>
  <c r="J37" i="22"/>
  <c r="K37" i="22"/>
  <c r="L37" i="22"/>
  <c r="M37" i="22"/>
  <c r="N37" i="22"/>
  <c r="O37" i="22"/>
  <c r="I38" i="22"/>
  <c r="I39" i="22" s="1"/>
  <c r="K38" i="22"/>
  <c r="H38" i="22" s="1"/>
  <c r="J38" i="22" s="1"/>
  <c r="L38" i="22"/>
  <c r="M38" i="22"/>
  <c r="N38" i="22"/>
  <c r="O38" i="22"/>
  <c r="K39" i="22"/>
  <c r="L39" i="22"/>
  <c r="M39" i="22"/>
  <c r="N39" i="22"/>
  <c r="O39" i="22"/>
  <c r="O7" i="22"/>
  <c r="O8" i="22"/>
  <c r="O9" i="22"/>
  <c r="O10" i="22"/>
  <c r="O11" i="22"/>
  <c r="O12" i="22"/>
  <c r="O14" i="22"/>
  <c r="O15" i="22"/>
  <c r="O16" i="22"/>
  <c r="O18" i="22"/>
  <c r="O19" i="22"/>
  <c r="O20" i="22"/>
  <c r="O22" i="22"/>
  <c r="O23" i="22"/>
  <c r="O24" i="22"/>
  <c r="O25" i="22"/>
  <c r="O27" i="22"/>
  <c r="O28" i="22"/>
  <c r="O30" i="22"/>
  <c r="O31" i="22"/>
  <c r="O32" i="22"/>
  <c r="O33" i="22"/>
  <c r="O36" i="22"/>
  <c r="O40" i="22"/>
  <c r="O41" i="22"/>
  <c r="O43" i="22"/>
  <c r="O44" i="22"/>
  <c r="O46" i="22"/>
  <c r="O47" i="22"/>
  <c r="O48" i="22"/>
  <c r="O49" i="22"/>
  <c r="O50" i="22"/>
  <c r="O51" i="22"/>
  <c r="O52" i="22"/>
  <c r="O53" i="22"/>
  <c r="O54" i="22"/>
  <c r="O56" i="22"/>
  <c r="O57" i="22"/>
  <c r="O59" i="22"/>
  <c r="O60" i="22"/>
  <c r="O61" i="22"/>
  <c r="O62" i="22"/>
  <c r="O64" i="22"/>
  <c r="O65" i="22"/>
  <c r="O66" i="22"/>
  <c r="O67" i="22"/>
  <c r="O68" i="22"/>
  <c r="O69" i="22"/>
  <c r="O71" i="22"/>
  <c r="O72" i="22"/>
  <c r="O75" i="22"/>
  <c r="O76" i="22"/>
  <c r="O77" i="22"/>
  <c r="O78" i="22"/>
  <c r="O79" i="22"/>
  <c r="O80" i="22"/>
  <c r="O81" i="22"/>
  <c r="O82" i="22"/>
  <c r="O83" i="22"/>
  <c r="O84" i="22"/>
  <c r="O85" i="22"/>
  <c r="O88" i="22"/>
  <c r="O89" i="22"/>
  <c r="O90" i="22"/>
  <c r="O91" i="22"/>
  <c r="O92" i="22"/>
  <c r="O93" i="22"/>
  <c r="O94" i="22"/>
  <c r="O95" i="22"/>
  <c r="O96" i="22"/>
  <c r="O97" i="22"/>
  <c r="O98" i="22"/>
  <c r="O99" i="22"/>
  <c r="O102" i="22"/>
  <c r="O103" i="22"/>
  <c r="H96" i="22"/>
  <c r="H97" i="22"/>
  <c r="H99" i="22"/>
  <c r="H100" i="22"/>
  <c r="H101" i="22"/>
  <c r="J101" i="22" s="1"/>
  <c r="H28" i="22"/>
  <c r="H29" i="22"/>
  <c r="H32" i="22"/>
  <c r="H33" i="22"/>
  <c r="H34" i="22"/>
  <c r="H35" i="22"/>
  <c r="J35" i="22" s="1"/>
  <c r="H41" i="22"/>
  <c r="H42" i="22"/>
  <c r="J42" i="22" s="1"/>
  <c r="H44" i="22"/>
  <c r="H45" i="22"/>
  <c r="J45" i="22" s="1"/>
  <c r="H54" i="22"/>
  <c r="H55" i="22"/>
  <c r="J55" i="22" s="1"/>
  <c r="H57" i="22"/>
  <c r="H58" i="22"/>
  <c r="J58" i="22" s="1"/>
  <c r="H62" i="22"/>
  <c r="H63" i="22"/>
  <c r="J63" i="22" s="1"/>
  <c r="H69" i="22"/>
  <c r="H70" i="22"/>
  <c r="J70" i="22" s="1"/>
  <c r="J71" i="22" s="1"/>
  <c r="J72" i="22" s="1"/>
  <c r="H71" i="22"/>
  <c r="H72" i="22"/>
  <c r="H73" i="22"/>
  <c r="H74" i="22"/>
  <c r="J74" i="22" s="1"/>
  <c r="H77" i="22"/>
  <c r="H78" i="22"/>
  <c r="H82" i="22"/>
  <c r="H83" i="22"/>
  <c r="H85" i="22"/>
  <c r="H86" i="22"/>
  <c r="H87" i="22"/>
  <c r="J87" i="22" s="1"/>
  <c r="H92" i="22"/>
  <c r="H93" i="22"/>
  <c r="H13" i="22"/>
  <c r="H17" i="22"/>
  <c r="H21" i="22"/>
  <c r="H25" i="22"/>
  <c r="H26" i="22"/>
  <c r="H5" i="22"/>
  <c r="H6" i="22"/>
  <c r="J6" i="22" s="1"/>
  <c r="N5" i="22"/>
  <c r="N6" i="22"/>
  <c r="N7" i="22" s="1"/>
  <c r="N8" i="22" s="1"/>
  <c r="N9" i="22" s="1"/>
  <c r="N10" i="22" s="1"/>
  <c r="N11" i="22" s="1"/>
  <c r="N12" i="22" s="1"/>
  <c r="N13" i="22"/>
  <c r="N14" i="22" s="1"/>
  <c r="N15" i="22" s="1"/>
  <c r="N16" i="22" s="1"/>
  <c r="N17" i="22"/>
  <c r="N18" i="22" s="1"/>
  <c r="N19" i="22" s="1"/>
  <c r="N20" i="22" s="1"/>
  <c r="N21" i="22"/>
  <c r="N22" i="22" s="1"/>
  <c r="N23" i="22" s="1"/>
  <c r="N24" i="22" s="1"/>
  <c r="N25" i="22"/>
  <c r="N26" i="22"/>
  <c r="N27" i="22" s="1"/>
  <c r="N28" i="22"/>
  <c r="N29" i="22"/>
  <c r="N30" i="22" s="1"/>
  <c r="N31" i="22" s="1"/>
  <c r="N32" i="22"/>
  <c r="N33" i="22"/>
  <c r="N34" i="22"/>
  <c r="N35" i="22"/>
  <c r="N36" i="22" s="1"/>
  <c r="N41" i="22"/>
  <c r="N42" i="22"/>
  <c r="N43" i="22" s="1"/>
  <c r="N44" i="22"/>
  <c r="N45" i="22"/>
  <c r="N46" i="22" s="1"/>
  <c r="N47" i="22" s="1"/>
  <c r="N48" i="22" s="1"/>
  <c r="N49" i="22" s="1"/>
  <c r="N50" i="22" s="1"/>
  <c r="N51" i="22" s="1"/>
  <c r="N52" i="22" s="1"/>
  <c r="N53" i="22" s="1"/>
  <c r="N54" i="22"/>
  <c r="N55" i="22"/>
  <c r="N56" i="22" s="1"/>
  <c r="N57" i="22"/>
  <c r="N58" i="22"/>
  <c r="N59" i="22" s="1"/>
  <c r="N60" i="22" s="1"/>
  <c r="N61" i="22" s="1"/>
  <c r="N62" i="22"/>
  <c r="N63" i="22"/>
  <c r="N64" i="22" s="1"/>
  <c r="N65" i="22" s="1"/>
  <c r="N66" i="22" s="1"/>
  <c r="N67" i="22" s="1"/>
  <c r="N68" i="22" s="1"/>
  <c r="N69" i="22"/>
  <c r="N70" i="22"/>
  <c r="N71" i="22"/>
  <c r="N72" i="22"/>
  <c r="N73" i="22"/>
  <c r="N74" i="22"/>
  <c r="N75" i="22"/>
  <c r="N76" i="22" s="1"/>
  <c r="N77" i="22"/>
  <c r="N78" i="22"/>
  <c r="N79" i="22" s="1"/>
  <c r="N80" i="22" s="1"/>
  <c r="N81" i="22" s="1"/>
  <c r="N82" i="22"/>
  <c r="N83" i="22"/>
  <c r="N84" i="22" s="1"/>
  <c r="N85" i="22"/>
  <c r="N86" i="22"/>
  <c r="N87" i="22"/>
  <c r="N88" i="22"/>
  <c r="N89" i="22" s="1"/>
  <c r="N90" i="22" s="1"/>
  <c r="N91" i="22" s="1"/>
  <c r="N92" i="22"/>
  <c r="N93" i="22"/>
  <c r="N94" i="22" s="1"/>
  <c r="N95" i="22" s="1"/>
  <c r="N96" i="22"/>
  <c r="N97" i="22"/>
  <c r="N98" i="22" s="1"/>
  <c r="N99" i="22"/>
  <c r="N100" i="22"/>
  <c r="N101" i="22"/>
  <c r="N102" i="22"/>
  <c r="N103" i="22" s="1"/>
  <c r="L17" i="22"/>
  <c r="L18" i="22"/>
  <c r="L19" i="22" s="1"/>
  <c r="L20" i="22" s="1"/>
  <c r="L21" i="22"/>
  <c r="L22" i="22" s="1"/>
  <c r="L23" i="22" s="1"/>
  <c r="L24" i="22" s="1"/>
  <c r="L25" i="22" s="1"/>
  <c r="L26" i="22"/>
  <c r="L27" i="22" s="1"/>
  <c r="L28" i="22" s="1"/>
  <c r="L29" i="22"/>
  <c r="L30" i="22" s="1"/>
  <c r="L31" i="22" s="1"/>
  <c r="L32" i="22" s="1"/>
  <c r="L33" i="22" s="1"/>
  <c r="L34" i="22"/>
  <c r="L35" i="22"/>
  <c r="L36" i="22" s="1"/>
  <c r="L40" i="22" s="1"/>
  <c r="L41" i="22" s="1"/>
  <c r="L42" i="22"/>
  <c r="L43" i="22" s="1"/>
  <c r="L44" i="22" s="1"/>
  <c r="L45" i="22"/>
  <c r="L46" i="22" s="1"/>
  <c r="L47" i="22" s="1"/>
  <c r="L48" i="22" s="1"/>
  <c r="L49" i="22" s="1"/>
  <c r="L50" i="22" s="1"/>
  <c r="L51" i="22" s="1"/>
  <c r="L52" i="22" s="1"/>
  <c r="L53" i="22" s="1"/>
  <c r="L54" i="22" s="1"/>
  <c r="L55" i="22"/>
  <c r="L56" i="22" s="1"/>
  <c r="L57" i="22" s="1"/>
  <c r="L58" i="22"/>
  <c r="L59" i="22"/>
  <c r="L60" i="22" s="1"/>
  <c r="L61" i="22" s="1"/>
  <c r="L62" i="22" s="1"/>
  <c r="L63" i="22"/>
  <c r="L64" i="22" s="1"/>
  <c r="L65" i="22" s="1"/>
  <c r="L66" i="22" s="1"/>
  <c r="L67" i="22" s="1"/>
  <c r="L68" i="22" s="1"/>
  <c r="L69" i="22" s="1"/>
  <c r="L70" i="22"/>
  <c r="L71" i="22" s="1"/>
  <c r="L72" i="22" s="1"/>
  <c r="L73" i="22"/>
  <c r="L74" i="22"/>
  <c r="L75" i="22" s="1"/>
  <c r="L76" i="22" s="1"/>
  <c r="L77" i="22" s="1"/>
  <c r="L78" i="22"/>
  <c r="L79" i="22"/>
  <c r="L80" i="22" s="1"/>
  <c r="L81" i="22" s="1"/>
  <c r="L82" i="22" s="1"/>
  <c r="L83" i="22"/>
  <c r="L84" i="22" s="1"/>
  <c r="L85" i="22" s="1"/>
  <c r="L86" i="22"/>
  <c r="L87" i="22"/>
  <c r="L88" i="22" s="1"/>
  <c r="L89" i="22" s="1"/>
  <c r="L90" i="22" s="1"/>
  <c r="L91" i="22" s="1"/>
  <c r="L92" i="22" s="1"/>
  <c r="L93" i="22"/>
  <c r="L94" i="22" s="1"/>
  <c r="L95" i="22" s="1"/>
  <c r="L96" i="22" s="1"/>
  <c r="L97" i="22"/>
  <c r="L98" i="22" s="1"/>
  <c r="L99" i="22" s="1"/>
  <c r="L100" i="22"/>
  <c r="L101" i="22"/>
  <c r="L102" i="22" s="1"/>
  <c r="L103" i="22" s="1"/>
  <c r="L6" i="22"/>
  <c r="L7" i="22" s="1"/>
  <c r="L8" i="22" s="1"/>
  <c r="L9" i="22" s="1"/>
  <c r="L10" i="22" s="1"/>
  <c r="L13" i="22"/>
  <c r="L14" i="22" s="1"/>
  <c r="L15" i="22" s="1"/>
  <c r="L16" i="22" s="1"/>
  <c r="L5" i="22"/>
  <c r="J5" i="22"/>
  <c r="M5" i="22"/>
  <c r="K34" i="22"/>
  <c r="K35" i="22" s="1"/>
  <c r="K36" i="22" s="1"/>
  <c r="K73" i="22"/>
  <c r="K74" i="22" s="1"/>
  <c r="K75" i="22" s="1"/>
  <c r="K76" i="22" s="1"/>
  <c r="K77" i="22" s="1"/>
  <c r="K78" i="22" s="1"/>
  <c r="K79" i="22" s="1"/>
  <c r="K80" i="22" s="1"/>
  <c r="K81" i="22" s="1"/>
  <c r="K82" i="22" s="1"/>
  <c r="K83" i="22" s="1"/>
  <c r="K84" i="22" s="1"/>
  <c r="K85" i="22" s="1"/>
  <c r="K86" i="22"/>
  <c r="K87" i="22" s="1"/>
  <c r="K88" i="22" s="1"/>
  <c r="K89" i="22" s="1"/>
  <c r="K90" i="22" s="1"/>
  <c r="K91" i="22" s="1"/>
  <c r="K92" i="22" s="1"/>
  <c r="K93" i="22" s="1"/>
  <c r="K94" i="22" s="1"/>
  <c r="K95" i="22" s="1"/>
  <c r="K96" i="22" s="1"/>
  <c r="K97" i="22" s="1"/>
  <c r="K98" i="22" s="1"/>
  <c r="K99" i="22" s="1"/>
  <c r="K100" i="22"/>
  <c r="K101" i="22" s="1"/>
  <c r="K102" i="22" s="1"/>
  <c r="K103" i="22" s="1"/>
  <c r="H103" i="22" s="1"/>
  <c r="K5" i="22"/>
  <c r="K6" i="22" s="1"/>
  <c r="K7" i="22" s="1"/>
  <c r="K8" i="22" s="1"/>
  <c r="K9" i="22" s="1"/>
  <c r="K10" i="22" s="1"/>
  <c r="K11" i="22" s="1"/>
  <c r="K12" i="22" s="1"/>
  <c r="K13" i="22" s="1"/>
  <c r="K14" i="22" s="1"/>
  <c r="K15" i="22" s="1"/>
  <c r="K16" i="22" s="1"/>
  <c r="K17" i="22" s="1"/>
  <c r="K18" i="22" s="1"/>
  <c r="K19" i="22" s="1"/>
  <c r="K20" i="22" s="1"/>
  <c r="K21" i="22" s="1"/>
  <c r="K22" i="22" s="1"/>
  <c r="K23" i="22" s="1"/>
  <c r="K24" i="22" s="1"/>
  <c r="K25" i="22" s="1"/>
  <c r="K26" i="22" s="1"/>
  <c r="K27" i="22" s="1"/>
  <c r="K28" i="22" s="1"/>
  <c r="K29" i="22" s="1"/>
  <c r="K30" i="22" s="1"/>
  <c r="K31" i="22" s="1"/>
  <c r="K32" i="22" s="1"/>
  <c r="K33" i="22" s="1"/>
  <c r="I73" i="22"/>
  <c r="I74" i="22"/>
  <c r="I75" i="22" s="1"/>
  <c r="I76" i="22" s="1"/>
  <c r="I77" i="22" s="1"/>
  <c r="I78" i="22" s="1"/>
  <c r="I79" i="22" s="1"/>
  <c r="I80" i="22" s="1"/>
  <c r="I81" i="22" s="1"/>
  <c r="I82" i="22" s="1"/>
  <c r="I83" i="22" s="1"/>
  <c r="I84" i="22" s="1"/>
  <c r="I85" i="22" s="1"/>
  <c r="I86" i="22"/>
  <c r="I87" i="22"/>
  <c r="I88" i="22" s="1"/>
  <c r="I89" i="22" s="1"/>
  <c r="I90" i="22" s="1"/>
  <c r="I91" i="22" s="1"/>
  <c r="I92" i="22" s="1"/>
  <c r="I93" i="22" s="1"/>
  <c r="I94" i="22" s="1"/>
  <c r="I95" i="22" s="1"/>
  <c r="I96" i="22" s="1"/>
  <c r="I97" i="22" s="1"/>
  <c r="I98" i="22" s="1"/>
  <c r="I99" i="22" s="1"/>
  <c r="I100" i="22"/>
  <c r="I101" i="22"/>
  <c r="I102" i="22" s="1"/>
  <c r="I103" i="22" s="1"/>
  <c r="H39" i="22" l="1"/>
  <c r="J39" i="22" s="1"/>
  <c r="N40" i="22"/>
  <c r="J73" i="22"/>
  <c r="K40" i="22"/>
  <c r="K41" i="22" s="1"/>
  <c r="K42" i="22" s="1"/>
  <c r="K43" i="22" s="1"/>
  <c r="K44" i="22" s="1"/>
  <c r="K45" i="22" s="1"/>
  <c r="K46" i="22" s="1"/>
  <c r="K47" i="22" s="1"/>
  <c r="K48" i="22" s="1"/>
  <c r="K49" i="22" s="1"/>
  <c r="K50" i="22" s="1"/>
  <c r="L11" i="22"/>
  <c r="L12" i="22" s="1"/>
  <c r="H10" i="22"/>
  <c r="H18" i="22"/>
  <c r="J18" i="22" s="1"/>
  <c r="H90" i="22"/>
  <c r="H9" i="22"/>
  <c r="H89" i="22"/>
  <c r="H81" i="22"/>
  <c r="H24" i="22"/>
  <c r="H16" i="22"/>
  <c r="H8" i="22"/>
  <c r="H88" i="22"/>
  <c r="J88" i="22" s="1"/>
  <c r="H80" i="22"/>
  <c r="H31" i="22"/>
  <c r="H23" i="22"/>
  <c r="H15" i="22"/>
  <c r="H95" i="22"/>
  <c r="H79" i="22"/>
  <c r="H47" i="22"/>
  <c r="H30" i="22"/>
  <c r="J30" i="22" s="1"/>
  <c r="J31" i="22" s="1"/>
  <c r="J32" i="22" s="1"/>
  <c r="J33" i="22" s="1"/>
  <c r="J34" i="22" s="1"/>
  <c r="H98" i="22"/>
  <c r="H7" i="22"/>
  <c r="H22" i="22"/>
  <c r="J22" i="22" s="1"/>
  <c r="J23" i="22" s="1"/>
  <c r="H14" i="22"/>
  <c r="J14" i="22" s="1"/>
  <c r="J15" i="22" s="1"/>
  <c r="J16" i="22" s="1"/>
  <c r="J17" i="22" s="1"/>
  <c r="H94" i="22"/>
  <c r="H46" i="22"/>
  <c r="J46" i="22" s="1"/>
  <c r="J47" i="22" s="1"/>
  <c r="H36" i="22"/>
  <c r="J36" i="22" s="1"/>
  <c r="H20" i="22"/>
  <c r="H84" i="22"/>
  <c r="H12" i="22"/>
  <c r="H76" i="22"/>
  <c r="H27" i="22"/>
  <c r="J27" i="22" s="1"/>
  <c r="J28" i="22" s="1"/>
  <c r="H19" i="22"/>
  <c r="H11" i="22"/>
  <c r="H91" i="22"/>
  <c r="H75" i="22"/>
  <c r="J75" i="22" s="1"/>
  <c r="J76" i="22" s="1"/>
  <c r="J77" i="22" s="1"/>
  <c r="J78" i="22" s="1"/>
  <c r="J79" i="22" s="1"/>
  <c r="J80" i="22" s="1"/>
  <c r="J81" i="22" s="1"/>
  <c r="J82" i="22" s="1"/>
  <c r="J83" i="22" s="1"/>
  <c r="H102" i="22"/>
  <c r="J102" i="22" s="1"/>
  <c r="J103" i="22" s="1"/>
  <c r="J29" i="22"/>
  <c r="J24" i="22"/>
  <c r="J25" i="22" s="1"/>
  <c r="J26" i="22"/>
  <c r="J7" i="22"/>
  <c r="M6" i="22"/>
  <c r="I6" i="22"/>
  <c r="I7" i="22" s="1"/>
  <c r="I8" i="22" s="1"/>
  <c r="I9" i="22" s="1"/>
  <c r="I10" i="22" s="1"/>
  <c r="I11" i="22" s="1"/>
  <c r="I12" i="22" s="1"/>
  <c r="I13" i="22" s="1"/>
  <c r="I14" i="22" s="1"/>
  <c r="I15" i="22" s="1"/>
  <c r="I16" i="22" s="1"/>
  <c r="I17" i="22" s="1"/>
  <c r="I18" i="22" s="1"/>
  <c r="I19" i="22" s="1"/>
  <c r="I20" i="22" s="1"/>
  <c r="I21" i="22" s="1"/>
  <c r="I22" i="22" s="1"/>
  <c r="I23" i="22" s="1"/>
  <c r="I24" i="22" s="1"/>
  <c r="I25" i="22" s="1"/>
  <c r="I26" i="22" s="1"/>
  <c r="I27" i="22" s="1"/>
  <c r="I28" i="22" s="1"/>
  <c r="I29" i="22" s="1"/>
  <c r="I30" i="22" s="1"/>
  <c r="I31" i="22" s="1"/>
  <c r="I32" i="22" s="1"/>
  <c r="I33" i="22" s="1"/>
  <c r="I34" i="22"/>
  <c r="I35" i="22"/>
  <c r="I36" i="22" s="1"/>
  <c r="I40" i="22" s="1"/>
  <c r="I41" i="22" s="1"/>
  <c r="I42" i="22" s="1"/>
  <c r="I5" i="22"/>
  <c r="O5" i="22" s="1"/>
  <c r="J84" i="22" l="1"/>
  <c r="J85" i="22" s="1"/>
  <c r="J86" i="22" s="1"/>
  <c r="J89" i="22"/>
  <c r="J90" i="22" s="1"/>
  <c r="J91" i="22" s="1"/>
  <c r="J92" i="22" s="1"/>
  <c r="J93" i="22" s="1"/>
  <c r="J94" i="22" s="1"/>
  <c r="J95" i="22" s="1"/>
  <c r="J96" i="22" s="1"/>
  <c r="J97" i="22" s="1"/>
  <c r="J98" i="22" s="1"/>
  <c r="J99" i="22" s="1"/>
  <c r="J100" i="22" s="1"/>
  <c r="H43" i="22"/>
  <c r="J43" i="22" s="1"/>
  <c r="J44" i="22" s="1"/>
  <c r="H40" i="22"/>
  <c r="J40" i="22" s="1"/>
  <c r="J41" i="22" s="1"/>
  <c r="H48" i="22"/>
  <c r="J48" i="22" s="1"/>
  <c r="J49" i="22" s="1"/>
  <c r="H49" i="22"/>
  <c r="K51" i="22"/>
  <c r="H50" i="22"/>
  <c r="J8" i="22"/>
  <c r="J9" i="22" s="1"/>
  <c r="J10" i="22" s="1"/>
  <c r="J11" i="22" s="1"/>
  <c r="J12" i="22" s="1"/>
  <c r="J13" i="22" s="1"/>
  <c r="J19" i="22"/>
  <c r="J20" i="22" s="1"/>
  <c r="J21" i="22" s="1"/>
  <c r="I43" i="22"/>
  <c r="I44" i="22" s="1"/>
  <c r="I45" i="22" s="1"/>
  <c r="O6" i="22"/>
  <c r="M7" i="22"/>
  <c r="M8" i="22" s="1"/>
  <c r="M9" i="22" s="1"/>
  <c r="M10" i="22" s="1"/>
  <c r="M11" i="22" s="1"/>
  <c r="M12" i="22" s="1"/>
  <c r="M13" i="22" s="1"/>
  <c r="O13" i="22" s="1"/>
  <c r="F12" i="17"/>
  <c r="F10" i="17"/>
  <c r="J50" i="22" l="1"/>
  <c r="K52" i="22"/>
  <c r="H51" i="22"/>
  <c r="J51" i="22" s="1"/>
  <c r="I46" i="22"/>
  <c r="I47" i="22" s="1"/>
  <c r="I48" i="22" s="1"/>
  <c r="I49" i="22" s="1"/>
  <c r="I50" i="22" s="1"/>
  <c r="I51" i="22" s="1"/>
  <c r="I52" i="22" s="1"/>
  <c r="I53" i="22" s="1"/>
  <c r="I54" i="22" s="1"/>
  <c r="I55" i="22" s="1"/>
  <c r="M14" i="22"/>
  <c r="M15" i="22" s="1"/>
  <c r="M16" i="22" s="1"/>
  <c r="M17" i="22" s="1"/>
  <c r="O17" i="22" s="1"/>
  <c r="H15" i="10"/>
  <c r="I15" i="10" s="1"/>
  <c r="J15" i="10" s="1"/>
  <c r="K15" i="10" s="1"/>
  <c r="E28" i="10" s="1"/>
  <c r="F28" i="10" s="1"/>
  <c r="G28" i="10" s="1"/>
  <c r="H28" i="10" s="1"/>
  <c r="I28" i="10" s="1"/>
  <c r="J28" i="10" s="1"/>
  <c r="K28" i="10" s="1"/>
  <c r="E41" i="10" s="1"/>
  <c r="F41" i="10" s="1"/>
  <c r="G41" i="10" s="1"/>
  <c r="H41" i="10" s="1"/>
  <c r="I41" i="10" s="1"/>
  <c r="J41" i="10" s="1"/>
  <c r="K41" i="10" s="1"/>
  <c r="E43" i="10" s="1"/>
  <c r="F43" i="10" s="1"/>
  <c r="G43" i="10" s="1"/>
  <c r="H43" i="10" s="1"/>
  <c r="I43" i="10" s="1"/>
  <c r="J43" i="10" s="1"/>
  <c r="K43" i="10" s="1"/>
  <c r="K53" i="22" l="1"/>
  <c r="H52" i="22"/>
  <c r="J52" i="22" s="1"/>
  <c r="I56" i="22"/>
  <c r="I57" i="22" s="1"/>
  <c r="I58" i="22" s="1"/>
  <c r="M18" i="22"/>
  <c r="M19" i="22" s="1"/>
  <c r="M20" i="22" s="1"/>
  <c r="M21" i="22" s="1"/>
  <c r="O21" i="22" s="1"/>
  <c r="E45" i="10"/>
  <c r="F45" i="10" s="1"/>
  <c r="G45" i="10" s="1"/>
  <c r="H45" i="10" s="1"/>
  <c r="I45" i="10" s="1"/>
  <c r="J45" i="10" s="1"/>
  <c r="K45" i="10" s="1"/>
  <c r="E47" i="10" s="1"/>
  <c r="F47" i="10" s="1"/>
  <c r="G47" i="10" s="1"/>
  <c r="H47" i="10" s="1"/>
  <c r="I47" i="10" s="1"/>
  <c r="J47" i="10" s="1"/>
  <c r="K47" i="10" s="1"/>
  <c r="K54" i="22" l="1"/>
  <c r="K55" i="22" s="1"/>
  <c r="K56" i="22" s="1"/>
  <c r="H53" i="22"/>
  <c r="J53" i="22" s="1"/>
  <c r="J54" i="22" s="1"/>
  <c r="I59" i="22"/>
  <c r="I60" i="22" s="1"/>
  <c r="I61" i="22" s="1"/>
  <c r="I62" i="22" s="1"/>
  <c r="I63" i="22" s="1"/>
  <c r="M22" i="22"/>
  <c r="M23" i="22" s="1"/>
  <c r="M24" i="22" s="1"/>
  <c r="M25" i="22" s="1"/>
  <c r="M26" i="22" s="1"/>
  <c r="O26" i="22" s="1"/>
  <c r="E49" i="10"/>
  <c r="F49" i="10" s="1"/>
  <c r="G49" i="10" s="1"/>
  <c r="H49" i="10" s="1"/>
  <c r="I49" i="10" s="1"/>
  <c r="J49" i="10" s="1"/>
  <c r="K49" i="10" s="1"/>
  <c r="K57" i="22" l="1"/>
  <c r="K58" i="22" s="1"/>
  <c r="K59" i="22" s="1"/>
  <c r="H56" i="22"/>
  <c r="J56" i="22" s="1"/>
  <c r="J57" i="22" s="1"/>
  <c r="I64" i="22"/>
  <c r="I65" i="22" s="1"/>
  <c r="I66" i="22" s="1"/>
  <c r="I67" i="22" s="1"/>
  <c r="I68" i="22" s="1"/>
  <c r="I69" i="22" s="1"/>
  <c r="I70" i="22" s="1"/>
  <c r="M27" i="22"/>
  <c r="M28" i="22" s="1"/>
  <c r="M29" i="22" s="1"/>
  <c r="O29" i="22" s="1"/>
  <c r="E51" i="10"/>
  <c r="F51" i="10" s="1"/>
  <c r="G51" i="10" s="1"/>
  <c r="H51" i="10" s="1"/>
  <c r="I51" i="10" s="1"/>
  <c r="J51" i="10" s="1"/>
  <c r="K51" i="10" s="1"/>
  <c r="E53" i="10" s="1"/>
  <c r="F53" i="10" s="1"/>
  <c r="G53" i="10" s="1"/>
  <c r="H53" i="10" s="1"/>
  <c r="I53" i="10" s="1"/>
  <c r="J53" i="10" s="1"/>
  <c r="K53" i="10" s="1"/>
  <c r="E55" i="10" s="1"/>
  <c r="F55" i="10" s="1"/>
  <c r="G55" i="10" s="1"/>
  <c r="H55" i="10" s="1"/>
  <c r="I55" i="10" s="1"/>
  <c r="J55" i="10" s="1"/>
  <c r="K55" i="10" s="1"/>
  <c r="E57" i="10" s="1"/>
  <c r="F57" i="10" s="1"/>
  <c r="G57" i="10" s="1"/>
  <c r="H57" i="10" s="1"/>
  <c r="I57" i="10" s="1"/>
  <c r="J57" i="10" s="1"/>
  <c r="K57" i="10" s="1"/>
  <c r="E59" i="10" s="1"/>
  <c r="F59" i="10" s="1"/>
  <c r="G59" i="10" s="1"/>
  <c r="H59" i="10" s="1"/>
  <c r="I59" i="10" s="1"/>
  <c r="J59" i="10" s="1"/>
  <c r="K59" i="10" s="1"/>
  <c r="K60" i="22" l="1"/>
  <c r="H59" i="22"/>
  <c r="J59" i="22" s="1"/>
  <c r="I71" i="22"/>
  <c r="I72" i="22" s="1"/>
  <c r="M30" i="22"/>
  <c r="M31" i="22" s="1"/>
  <c r="M32" i="22" s="1"/>
  <c r="M33" i="22" s="1"/>
  <c r="M34" i="22" s="1"/>
  <c r="O34" i="22" s="1"/>
  <c r="K61" i="22" l="1"/>
  <c r="H60" i="22"/>
  <c r="J60" i="22" s="1"/>
  <c r="M35" i="22"/>
  <c r="O35" i="22" s="1"/>
  <c r="K62" i="22" l="1"/>
  <c r="K63" i="22" s="1"/>
  <c r="K64" i="22" s="1"/>
  <c r="H61" i="22"/>
  <c r="J61" i="22" s="1"/>
  <c r="J62" i="22" s="1"/>
  <c r="M36" i="22"/>
  <c r="M40" i="22" s="1"/>
  <c r="M41" i="22" s="1"/>
  <c r="M42" i="22" s="1"/>
  <c r="O42" i="22" s="1"/>
  <c r="K65" i="22" l="1"/>
  <c r="H64" i="22"/>
  <c r="J64" i="22" s="1"/>
  <c r="M43" i="22"/>
  <c r="M44" i="22" s="1"/>
  <c r="M45" i="22" s="1"/>
  <c r="O45" i="22" s="1"/>
  <c r="K66" i="22" l="1"/>
  <c r="H65" i="22"/>
  <c r="J65" i="22" s="1"/>
  <c r="M46" i="22"/>
  <c r="M47" i="22" s="1"/>
  <c r="M48" i="22" s="1"/>
  <c r="M49" i="22" s="1"/>
  <c r="M50" i="22" s="1"/>
  <c r="M51" i="22" s="1"/>
  <c r="M52" i="22" s="1"/>
  <c r="M53" i="22" s="1"/>
  <c r="M54" i="22" s="1"/>
  <c r="M55" i="22" s="1"/>
  <c r="O55" i="22" s="1"/>
  <c r="K67" i="22" l="1"/>
  <c r="H66" i="22"/>
  <c r="J66" i="22" s="1"/>
  <c r="M56" i="22"/>
  <c r="M57" i="22" s="1"/>
  <c r="M58" i="22" s="1"/>
  <c r="O58" i="22" s="1"/>
  <c r="K68" i="22" l="1"/>
  <c r="H67" i="22"/>
  <c r="J67" i="22" s="1"/>
  <c r="M59" i="22"/>
  <c r="M60" i="22" s="1"/>
  <c r="M61" i="22" s="1"/>
  <c r="M62" i="22" s="1"/>
  <c r="M63" i="22" s="1"/>
  <c r="O63" i="22" s="1"/>
  <c r="K69" i="22" l="1"/>
  <c r="K70" i="22" s="1"/>
  <c r="K71" i="22" s="1"/>
  <c r="K72" i="22" s="1"/>
  <c r="H68" i="22"/>
  <c r="J68" i="22" s="1"/>
  <c r="J69" i="22" s="1"/>
  <c r="M64" i="22"/>
  <c r="M65" i="22" s="1"/>
  <c r="M66" i="22" s="1"/>
  <c r="M67" i="22" s="1"/>
  <c r="M68" i="22" s="1"/>
  <c r="M69" i="22" s="1"/>
  <c r="M70" i="22" s="1"/>
  <c r="O70" i="22" s="1"/>
  <c r="M71" i="22" l="1"/>
  <c r="M72" i="22" s="1"/>
  <c r="M73" i="22" s="1"/>
  <c r="O73" i="22" s="1"/>
  <c r="M74" i="22" l="1"/>
  <c r="O74" i="22" s="1"/>
  <c r="M75" i="22" l="1"/>
  <c r="M76" i="22" s="1"/>
  <c r="M77" i="22" s="1"/>
  <c r="M78" i="22" s="1"/>
  <c r="M79" i="22" s="1"/>
  <c r="M80" i="22" s="1"/>
  <c r="M81" i="22" s="1"/>
  <c r="M82" i="22" s="1"/>
  <c r="M83" i="22" s="1"/>
  <c r="M84" i="22" s="1"/>
  <c r="M85" i="22" s="1"/>
  <c r="M86" i="22" s="1"/>
  <c r="O86" i="22" s="1"/>
  <c r="M87" i="22" l="1"/>
  <c r="O87" i="22" s="1"/>
  <c r="M88" i="22" l="1"/>
  <c r="M89" i="22" s="1"/>
  <c r="M90" i="22" s="1"/>
  <c r="M91" i="22" s="1"/>
  <c r="M92" i="22" s="1"/>
  <c r="M93" i="22" s="1"/>
  <c r="M94" i="22" s="1"/>
  <c r="M95" i="22" s="1"/>
  <c r="M96" i="22" s="1"/>
  <c r="M97" i="22" s="1"/>
  <c r="M98" i="22" s="1"/>
  <c r="M99" i="22" s="1"/>
  <c r="M100" i="22" s="1"/>
  <c r="O100" i="22" s="1"/>
  <c r="M101" i="22" l="1"/>
  <c r="O101" i="22" s="1"/>
  <c r="M102" i="22" l="1"/>
  <c r="M103" i="22" s="1"/>
</calcChain>
</file>

<file path=xl/sharedStrings.xml><?xml version="1.0" encoding="utf-8"?>
<sst xmlns="http://schemas.openxmlformats.org/spreadsheetml/2006/main" count="3578" uniqueCount="1579">
  <si>
    <t>ICIS Pricing Platform</t>
    <phoneticPr fontId="2" type="noConversion"/>
  </si>
  <si>
    <t>Model</t>
    <phoneticPr fontId="2" type="noConversion"/>
  </si>
  <si>
    <t>Riskwatch UI</t>
    <phoneticPr fontId="2" type="noConversion"/>
  </si>
  <si>
    <t>Pricing
Sensitivities
Stress Test
VaR/ES</t>
    <phoneticPr fontId="2" type="noConversion"/>
  </si>
  <si>
    <t>Instrument
Position
Market
Scenario</t>
    <phoneticPr fontId="2" type="noConversion"/>
  </si>
  <si>
    <t>Riskwatch
Configuration:
Riskwatch-ISPF
Mapping</t>
    <phoneticPr fontId="2" type="noConversion"/>
  </si>
  <si>
    <t>Riskwatch ISPF
Connector</t>
    <phoneticPr fontId="2" type="noConversion"/>
  </si>
  <si>
    <t>ISPF
Pricer</t>
    <phoneticPr fontId="2" type="noConversion"/>
  </si>
  <si>
    <t>Excel 상에서 간단하게 모델 설정, 시나리오 추출, 평가 및 리스크 분석의 기능을 제공</t>
  </si>
  <si>
    <t>통합된 단일 가치평가체계 구축</t>
  </si>
  <si>
    <t>Cashflow</t>
    <phoneticPr fontId="1" type="noConversion"/>
  </si>
  <si>
    <t>상품 분류</t>
  </si>
  <si>
    <t>Model</t>
  </si>
  <si>
    <t>방법론</t>
  </si>
  <si>
    <t>Note</t>
  </si>
  <si>
    <t>Range Accrual</t>
  </si>
  <si>
    <t>Hull-White Black</t>
  </si>
  <si>
    <t>Monte Carlo Simulation Closed Form</t>
  </si>
  <si>
    <t>CMS Spread Accrual</t>
  </si>
  <si>
    <t>Dual Indexed FRN</t>
  </si>
  <si>
    <t>Basic FRN</t>
  </si>
  <si>
    <t>Inverse FRN</t>
  </si>
  <si>
    <t>Index Range Note</t>
  </si>
  <si>
    <t>Dual Range Note</t>
  </si>
  <si>
    <t>CMS Spread</t>
  </si>
  <si>
    <t>Dual Indexed (Average)</t>
  </si>
  <si>
    <t>Digital Cliquet</t>
  </si>
  <si>
    <t>Dual Spread Range Accrual</t>
  </si>
  <si>
    <t>Target Redemption</t>
  </si>
  <si>
    <t>Floater Range Accrual</t>
  </si>
  <si>
    <t>DLS</t>
  </si>
  <si>
    <t>KTB-CRS DLS</t>
  </si>
  <si>
    <t>Black</t>
  </si>
  <si>
    <t>Closed Form</t>
  </si>
  <si>
    <t>Swap</t>
  </si>
  <si>
    <t>Vanilla Swap</t>
  </si>
  <si>
    <t>Cancellable Swap</t>
  </si>
  <si>
    <t>CD Range Swap</t>
  </si>
  <si>
    <t>CMS Spread Range Swap</t>
  </si>
  <si>
    <t>CMT Spread Range Swap</t>
  </si>
  <si>
    <t>Power Spread Swap</t>
  </si>
  <si>
    <t>Cliquet Range Swap</t>
  </si>
  <si>
    <t>Reverse Floater Swap</t>
  </si>
  <si>
    <t>Dual Range Swap</t>
  </si>
  <si>
    <t>KTB Index Swap</t>
  </si>
  <si>
    <t>Dual Spread Range Accrual Swap</t>
  </si>
  <si>
    <t>Target Redemption Swap</t>
  </si>
  <si>
    <t>IR Option</t>
  </si>
  <si>
    <t>FRA</t>
  </si>
  <si>
    <t>Swaption</t>
  </si>
  <si>
    <t>Forward</t>
  </si>
  <si>
    <t>Basic Forward</t>
  </si>
  <si>
    <t>Target Pivot Forward</t>
  </si>
  <si>
    <t>Target Snowball Forward</t>
  </si>
  <si>
    <t>Target Redemption Forward</t>
  </si>
  <si>
    <t>Option</t>
  </si>
  <si>
    <t>Vanilla</t>
  </si>
  <si>
    <t>Digital</t>
  </si>
  <si>
    <t>Single Barrier</t>
  </si>
  <si>
    <t>Digital Barrier</t>
  </si>
  <si>
    <t>Double Barrier</t>
  </si>
  <si>
    <t>Asian</t>
  </si>
  <si>
    <t>Chooser</t>
  </si>
  <si>
    <t>Lookback</t>
  </si>
  <si>
    <t>Compound</t>
  </si>
  <si>
    <t>Window Barrier</t>
  </si>
  <si>
    <t>Window Double Barrier</t>
  </si>
  <si>
    <t>American Compound</t>
  </si>
  <si>
    <t>FDM</t>
  </si>
  <si>
    <t>BS-Option</t>
  </si>
  <si>
    <t>Black-Scholes</t>
  </si>
  <si>
    <t>Monte Carlo Simulation</t>
  </si>
  <si>
    <t>Basket Barrier</t>
  </si>
  <si>
    <t>FX연계 파생상품 평가모듈</t>
  </si>
  <si>
    <t>금리연계 파생상품 평가모듈</t>
  </si>
  <si>
    <t>UnHitNum Basket Barrier</t>
  </si>
  <si>
    <t>Commodity Optimizer</t>
  </si>
  <si>
    <t>Index Cash Difference Perf</t>
  </si>
  <si>
    <t>Index Cumulative Perf</t>
  </si>
  <si>
    <t>Index Cumulative Perf Callable</t>
  </si>
  <si>
    <t>FX Forward</t>
  </si>
  <si>
    <t>Hi-Five AVG MC</t>
  </si>
  <si>
    <t>Coupon Hi-Five</t>
  </si>
  <si>
    <t>Inverse Hi-Five</t>
  </si>
  <si>
    <t>Series of Call Option</t>
  </si>
  <si>
    <t>DLS Swap</t>
  </si>
  <si>
    <t>BS-Option Swap</t>
  </si>
  <si>
    <t>Index Cumulative Perf Swap</t>
  </si>
  <si>
    <t>Index Cumulative Perf Callable Swap</t>
  </si>
  <si>
    <t>Hi-Five AVG Swap</t>
  </si>
  <si>
    <t>Coupon Hi-Five Swap</t>
  </si>
  <si>
    <t>Inverse Hi-Five Swap</t>
  </si>
  <si>
    <t>Range Accrual Swap</t>
  </si>
  <si>
    <t>TRS</t>
  </si>
  <si>
    <t>FX TRS</t>
  </si>
  <si>
    <t>주가연계 파생상품 평가모듈</t>
  </si>
  <si>
    <t>Asian / Asian Basket</t>
  </si>
  <si>
    <t>Best Performance</t>
  </si>
  <si>
    <t>Future Bull Spread</t>
  </si>
  <si>
    <t>Look-Back</t>
  </si>
  <si>
    <t>Ladder / Ladder with Barrier</t>
  </si>
  <si>
    <t>Two Chance Basic</t>
  </si>
  <si>
    <t>Wedding Cake</t>
  </si>
  <si>
    <t>American / Bermudan</t>
  </si>
  <si>
    <t>Hi-Five</t>
  </si>
  <si>
    <t>Monte Carlo Simulation FDM 1D</t>
  </si>
  <si>
    <t>FDM 2D</t>
  </si>
  <si>
    <t>Change Hi-Five</t>
  </si>
  <si>
    <t>Dual Hi-Five</t>
  </si>
  <si>
    <t>Down Date Count Hi-Five</t>
  </si>
  <si>
    <t>Hi-Five Average</t>
  </si>
  <si>
    <t>Hi-Five Spread</t>
  </si>
  <si>
    <t>Hi-Five with Range</t>
  </si>
  <si>
    <t>Up Hitting Number Basket Barrier</t>
  </si>
  <si>
    <t>Quad Jump Hi-Five</t>
  </si>
  <si>
    <t>Hi-Five Callable</t>
  </si>
  <si>
    <t>Hi-Five Range Accrual</t>
  </si>
  <si>
    <t>Hi-Five Floating Coupon</t>
  </si>
  <si>
    <t>Callable</t>
  </si>
  <si>
    <t>Cliquet</t>
  </si>
  <si>
    <t>Knock-Out Cliquet</t>
  </si>
  <si>
    <t>Look-Back Cliquet</t>
  </si>
  <si>
    <t>Dispersion</t>
  </si>
  <si>
    <t>Accumulate Dispersion</t>
  </si>
  <si>
    <t>Himalaya</t>
  </si>
  <si>
    <t>Basket Himalaya</t>
  </si>
  <si>
    <t>Index Cumulative Performance</t>
  </si>
  <si>
    <t>Stability Note</t>
  </si>
  <si>
    <t>HiFive SateZone</t>
  </si>
  <si>
    <t>HiFive KingCrab</t>
  </si>
  <si>
    <t>Hi-Five Swap</t>
  </si>
  <si>
    <t>Change Hi-Five Swap</t>
  </si>
  <si>
    <t>Hi-Five Callable Swap</t>
  </si>
  <si>
    <t>Hi-Five Range Accrual Swap</t>
  </si>
  <si>
    <t>Hi-Five Floating Coupon Swap</t>
  </si>
  <si>
    <t>CASI Index DLS Swap</t>
  </si>
  <si>
    <t>Cliquet Swap</t>
  </si>
  <si>
    <t>Stability Note Swap</t>
  </si>
  <si>
    <t>Himalaya Swap</t>
  </si>
  <si>
    <t>Index Cumulative Performance Swap</t>
  </si>
  <si>
    <t>Best Performance Swap</t>
  </si>
  <si>
    <t>ELW</t>
  </si>
  <si>
    <t>KOBA ELW</t>
  </si>
  <si>
    <t>CASI Index DLS</t>
  </si>
  <si>
    <t>Equity TRS</t>
  </si>
  <si>
    <t>Basket TRS</t>
  </si>
  <si>
    <t>신용연계</t>
  </si>
  <si>
    <t>CDS</t>
  </si>
  <si>
    <t>CLN</t>
  </si>
  <si>
    <t>CDO</t>
  </si>
  <si>
    <t>Callable CDS</t>
  </si>
  <si>
    <t>Callable CLN</t>
  </si>
  <si>
    <t>신용연계 파생상품 평가모듈</t>
  </si>
  <si>
    <t>Hybrid연계 파생상품 평가모듈</t>
  </si>
  <si>
    <t>EQ Hybrid</t>
  </si>
  <si>
    <t>Dual Range Accrual Note</t>
  </si>
  <si>
    <t>Black-Sholes &amp; Hull-White Hybrid</t>
  </si>
  <si>
    <t>Dual Range Accrual Swap</t>
  </si>
  <si>
    <t>FX Hybrid</t>
  </si>
  <si>
    <t>Credit Hybrid</t>
  </si>
  <si>
    <t>Range Accrual Note</t>
  </si>
  <si>
    <t>Hull-White</t>
  </si>
  <si>
    <t>Dual Spread Range Accrual Note</t>
  </si>
  <si>
    <t>Curve, YTM</t>
  </si>
  <si>
    <t>Tree</t>
  </si>
  <si>
    <t>Discount</t>
  </si>
  <si>
    <t>상품 선물</t>
  </si>
  <si>
    <t>선물 스프레드</t>
  </si>
  <si>
    <t>선물옵션</t>
  </si>
  <si>
    <r>
      <t>•</t>
    </r>
    <r>
      <rPr>
        <sz val="9"/>
        <color rgb="FF585858"/>
        <rFont val="나눔바른펜"/>
        <family val="3"/>
        <charset val="129"/>
      </rPr>
      <t>Non-Call 상품은 hull-White &amp; Black 모델이며 M.C.S. 및 Closed Form으로 평가함</t>
    </r>
  </si>
  <si>
    <r>
      <t>•</t>
    </r>
    <r>
      <rPr>
        <sz val="9"/>
        <color rgb="FF585858"/>
        <rFont val="나눔바른펜"/>
        <family val="3"/>
        <charset val="129"/>
      </rPr>
      <t>Call 상품은 Hull-White모델이며 Monte Carlo Simulation으로 평가함</t>
    </r>
  </si>
  <si>
    <t>P1</t>
    <phoneticPr fontId="1" type="noConversion"/>
  </si>
  <si>
    <t>P2</t>
    <phoneticPr fontId="1" type="noConversion"/>
  </si>
  <si>
    <t>구분</t>
  </si>
  <si>
    <t>구분</t>
    <phoneticPr fontId="1" type="noConversion"/>
  </si>
  <si>
    <t>ELS</t>
    <phoneticPr fontId="1" type="noConversion"/>
  </si>
  <si>
    <t>ㅇ</t>
    <phoneticPr fontId="1" type="noConversion"/>
  </si>
  <si>
    <t>평가모듈 중간 값 산출</t>
  </si>
  <si>
    <t>중간 값 산출 범위</t>
  </si>
  <si>
    <t>Equity</t>
  </si>
  <si>
    <t>조기상환확률</t>
  </si>
  <si>
    <t>할인전/후 시뮬레이션 현금흐름 할인금리 (Discount Factor)</t>
  </si>
  <si>
    <t>IR</t>
  </si>
  <si>
    <t>Calibration 결과 (HW Vol, kappa, rho) 조기상환 확률</t>
  </si>
  <si>
    <t>할인전/후 시뮬레이션 현금흐름 시뮬레이션 할인금리</t>
  </si>
  <si>
    <t>Credit</t>
  </si>
  <si>
    <t>내재 부도율 Hazard Rate 부도가치 프리미엄 가치</t>
  </si>
  <si>
    <t>FX</t>
  </si>
  <si>
    <t>Delta Vol 사용시 적용된 변동성 조기상환확률</t>
  </si>
  <si>
    <t>현금흐름 할인금리</t>
  </si>
  <si>
    <t>평가모듈 출력항목</t>
    <phoneticPr fontId="1" type="noConversion"/>
  </si>
  <si>
    <t>평가가격</t>
  </si>
  <si>
    <t>표준민감도</t>
  </si>
  <si>
    <t>기초자산별 Duration, Convexity, PVBP, Theta</t>
    <phoneticPr fontId="1" type="noConversion"/>
  </si>
  <si>
    <t>기초자산별 Delta, Gamma, Vega,</t>
    <phoneticPr fontId="1" type="noConversion"/>
  </si>
  <si>
    <t>Bucket별 민감도</t>
  </si>
  <si>
    <t>PV01, Key Rate Duration, Convexity 등</t>
  </si>
  <si>
    <t>Equity</t>
    <phoneticPr fontId="1" type="noConversion"/>
  </si>
  <si>
    <t>IR</t>
    <phoneticPr fontId="1" type="noConversion"/>
  </si>
  <si>
    <t>Credit</t>
    <phoneticPr fontId="1" type="noConversion"/>
  </si>
  <si>
    <t>FX</t>
    <phoneticPr fontId="1" type="noConversion"/>
  </si>
  <si>
    <t>기타</t>
    <phoneticPr fontId="1" type="noConversion"/>
  </si>
  <si>
    <t>바젤3 민감도</t>
    <phoneticPr fontId="1" type="noConversion"/>
  </si>
  <si>
    <t>민감도</t>
  </si>
  <si>
    <t>설명</t>
  </si>
  <si>
    <t>Delta</t>
  </si>
  <si>
    <t>주가에 대한 민감도</t>
  </si>
  <si>
    <t>Gamma</t>
  </si>
  <si>
    <t>주가에 대한 2차 민감도</t>
  </si>
  <si>
    <t>Vega</t>
  </si>
  <si>
    <t>시장 변동성에 대한 민감도</t>
  </si>
  <si>
    <t>Theta</t>
  </si>
  <si>
    <t>시간에 대한 가격 변화</t>
  </si>
  <si>
    <t>Rho</t>
  </si>
  <si>
    <t>금리 Curve에 대한 민감도</t>
  </si>
  <si>
    <t>Cross Gamma</t>
  </si>
  <si>
    <t>2개 주가에 대한 교차 민감도</t>
  </si>
  <si>
    <t>Volga</t>
  </si>
  <si>
    <t>시장 변동성에 대한 2차 민감도</t>
  </si>
  <si>
    <t>Vanna</t>
  </si>
  <si>
    <t>주가와 시장 변동성에 대한 교차 민감도</t>
  </si>
  <si>
    <t>금리 Curve에 대한 2차 민감도</t>
  </si>
  <si>
    <t>Key Rate Delta</t>
  </si>
  <si>
    <t>금리 Curve의 Term 별 델타</t>
  </si>
  <si>
    <t>Key Rate Gamma</t>
  </si>
  <si>
    <t>금리 Curve의 Term 별 감마</t>
  </si>
  <si>
    <t>시장 변동성(Cap, Swaption Implied Volatility)에 대한 민감도</t>
  </si>
  <si>
    <t>Key Rate Vega</t>
  </si>
  <si>
    <t>시장 변동성(Cap, Swaption Implied Volatility)의 Term 별 베가</t>
  </si>
  <si>
    <t>CDS 스프레드에 대한 민감도</t>
  </si>
  <si>
    <t>CDS 스프레드에 대한 2차 민감도</t>
  </si>
  <si>
    <t>환율에 대한 민감도</t>
  </si>
  <si>
    <t>환율에 대한 2차 민감도</t>
  </si>
  <si>
    <t>국내통화 금리 Curve에 대한 민감도</t>
  </si>
  <si>
    <t>Mu</t>
  </si>
  <si>
    <t>외국통화 금리 Curve에 대한 민감도</t>
  </si>
  <si>
    <t>환율과 시장 변동성에 대한 교차 민감도</t>
  </si>
  <si>
    <t>맞춤형 확장민감도</t>
    <phoneticPr fontId="1" type="noConversion"/>
  </si>
  <si>
    <t>Vanna, Volga 등 고객의 요청에 맞춘 변동성</t>
    <phoneticPr fontId="1" type="noConversion"/>
  </si>
  <si>
    <t>ISPF
Platform
(UI/Excel)</t>
    <phoneticPr fontId="2" type="noConversion"/>
  </si>
  <si>
    <t>상품코드(유형)</t>
    <phoneticPr fontId="1" type="noConversion"/>
  </si>
  <si>
    <t>POSI_1</t>
    <phoneticPr fontId="1" type="noConversion"/>
  </si>
  <si>
    <t>POSI_2</t>
    <phoneticPr fontId="1" type="noConversion"/>
  </si>
  <si>
    <t>POSI_ID</t>
    <phoneticPr fontId="1" type="noConversion"/>
  </si>
  <si>
    <t>PROD_CD</t>
    <phoneticPr fontId="1" type="noConversion"/>
  </si>
  <si>
    <t>MATU_DT</t>
    <phoneticPr fontId="1" type="noConversion"/>
  </si>
  <si>
    <t>INPUT PARAMETER</t>
    <phoneticPr fontId="1" type="noConversion"/>
  </si>
  <si>
    <t>OUTPUT PARAMETER</t>
    <phoneticPr fontId="1" type="noConversion"/>
  </si>
  <si>
    <t>THEO_VAL</t>
    <phoneticPr fontId="1" type="noConversion"/>
  </si>
  <si>
    <t>DELTA</t>
    <phoneticPr fontId="1" type="noConversion"/>
  </si>
  <si>
    <t>BASEL3_DELTA</t>
    <phoneticPr fontId="1" type="noConversion"/>
  </si>
  <si>
    <t>CF</t>
    <phoneticPr fontId="1" type="noConversion"/>
  </si>
  <si>
    <t>CASHFLOW</t>
    <phoneticPr fontId="1" type="noConversion"/>
  </si>
  <si>
    <t>CASHFLOW_A</t>
  </si>
  <si>
    <t>Default</t>
    <phoneticPr fontId="1" type="noConversion"/>
  </si>
  <si>
    <t>CASHFLOW UI</t>
    <phoneticPr fontId="1" type="noConversion"/>
  </si>
  <si>
    <t>ATTR</t>
    <phoneticPr fontId="1" type="noConversion"/>
  </si>
  <si>
    <t>Position</t>
    <phoneticPr fontId="1" type="noConversion"/>
  </si>
  <si>
    <t>Value_FLAT</t>
    <phoneticPr fontId="1" type="noConversion"/>
  </si>
  <si>
    <t>Value_Result</t>
    <phoneticPr fontId="1" type="noConversion"/>
  </si>
  <si>
    <t>UI</t>
    <phoneticPr fontId="1" type="noConversion"/>
  </si>
  <si>
    <t>Simple</t>
    <phoneticPr fontId="1" type="noConversion"/>
  </si>
  <si>
    <t>Fixing</t>
    <phoneticPr fontId="1" type="noConversion"/>
  </si>
  <si>
    <t>Front 입력 수준의 화면 작성</t>
    <phoneticPr fontId="1" type="noConversion"/>
  </si>
  <si>
    <t>Excel</t>
    <phoneticPr fontId="1" type="noConversion"/>
  </si>
  <si>
    <t>UI와 동일 수준으로 Design</t>
    <phoneticPr fontId="1" type="noConversion"/>
  </si>
  <si>
    <t>Valuation</t>
  </si>
  <si>
    <t>Hull-White Model</t>
  </si>
  <si>
    <t>Auto Call Option</t>
  </si>
  <si>
    <t>Reverse Convertible</t>
  </si>
  <si>
    <t>Result</t>
  </si>
  <si>
    <t>추정금리</t>
  </si>
  <si>
    <t>현금흐름</t>
  </si>
  <si>
    <t>옵션확률</t>
  </si>
  <si>
    <t>Cap/Swaption Vol 선택</t>
  </si>
  <si>
    <t>Calibration 정교화</t>
  </si>
  <si>
    <t>만기일시 지급형</t>
  </si>
  <si>
    <t>Calibration 결과</t>
  </si>
  <si>
    <t>평가가격, 옵션, Key Rate Greeks</t>
  </si>
  <si>
    <t>평가모듈별 다양한 그릭값</t>
  </si>
  <si>
    <r>
      <t>•</t>
    </r>
    <r>
      <rPr>
        <sz val="11"/>
        <color rgb="FF000000"/>
        <rFont val="나눔바른펜"/>
        <family val="3"/>
        <charset val="129"/>
      </rPr>
      <t>Hull-White계열, Libor Market Model계열, HJM계열 등 글로벌마켓에서 쓰이는 모든 종류의 무차익 모형 제공</t>
    </r>
  </si>
  <si>
    <r>
      <t>•</t>
    </r>
    <r>
      <rPr>
        <sz val="11"/>
        <color rgb="FF000000"/>
        <rFont val="나눔바른펜"/>
        <family val="3"/>
        <charset val="129"/>
      </rPr>
      <t xml:space="preserve">각 모형별로 Analytic Formula, Finite Difference, Tree Models, Forward/Backward Monte Carlo 구현기법을 선택하여 사용 가능 </t>
    </r>
  </si>
  <si>
    <r>
      <t>•</t>
    </r>
    <r>
      <rPr>
        <sz val="11"/>
        <color rgb="FF000000"/>
        <rFont val="나눔바른펜"/>
        <family val="3"/>
        <charset val="129"/>
      </rPr>
      <t>무차익 조건에 기반한 상품유형별 가치평가모형과 평가모수 추정</t>
    </r>
  </si>
  <si>
    <r>
      <t>•</t>
    </r>
    <r>
      <rPr>
        <sz val="11"/>
        <color rgb="FF000000"/>
        <rFont val="나눔바른펜"/>
        <family val="3"/>
        <charset val="129"/>
      </rPr>
      <t>Quanto 등 Multi Asset Class 상품의 평가를 위한 Hybrid Framework 제공</t>
    </r>
  </si>
  <si>
    <r>
      <t>•</t>
    </r>
    <r>
      <rPr>
        <sz val="11"/>
        <color rgb="FF000000"/>
        <rFont val="나눔바른펜"/>
        <family val="3"/>
        <charset val="129"/>
      </rPr>
      <t>25개국 사용자가 사용중인 각국의 Convention library화</t>
    </r>
    <phoneticPr fontId="1" type="noConversion"/>
  </si>
  <si>
    <r>
      <t>•</t>
    </r>
    <r>
      <rPr>
        <sz val="11"/>
        <color rgb="FF000000"/>
        <rFont val="나눔바른펜"/>
        <family val="3"/>
        <charset val="129"/>
      </rPr>
      <t>마이너스 금리상황을 반영한 옵션시장의 평가체계를 완벽하게 지원</t>
    </r>
  </si>
  <si>
    <r>
      <t>•</t>
    </r>
    <r>
      <rPr>
        <sz val="11"/>
        <color rgb="FF000000"/>
        <rFont val="나눔바른펜"/>
        <family val="3"/>
        <charset val="129"/>
      </rPr>
      <t>Spline, SABR, Parametric 등 다양한 구현 방법론을 선택하여 변동성표면을 생성</t>
    </r>
  </si>
  <si>
    <r>
      <t>•</t>
    </r>
    <r>
      <rPr>
        <sz val="11"/>
        <color rgb="FF000000"/>
        <rFont val="나눔바른펜"/>
        <family val="3"/>
        <charset val="129"/>
      </rPr>
      <t>Dupire, Local Stochastic Vol등 모델에 선택적으로 적용 가능</t>
    </r>
  </si>
  <si>
    <r>
      <t>•</t>
    </r>
    <r>
      <rPr>
        <sz val="11"/>
        <color rgb="FF000000"/>
        <rFont val="나눔바른펜"/>
        <family val="3"/>
        <charset val="129"/>
      </rPr>
      <t>베이시스 스프레드(Basis Spread) 및 OIS를 반영한 Multi-Curve 평가체계 지원</t>
    </r>
  </si>
  <si>
    <r>
      <t>•</t>
    </r>
    <r>
      <rPr>
        <u/>
        <sz val="11"/>
        <color rgb="FF000000"/>
        <rFont val="나눔바른펜"/>
        <family val="3"/>
        <charset val="129"/>
      </rPr>
      <t>유럽과 일본의 수많은 뉴메릭스 사용자들에게 이미 긴시간 검증된 마이너스 금리 평가 모듈</t>
    </r>
  </si>
  <si>
    <t xml:space="preserve">         * 엑셀 검증 프로그램으로 모수 생성 과정의 중간 과정을 상세하게 확인 가능</t>
    <phoneticPr fontId="1" type="noConversion"/>
  </si>
  <si>
    <t>Module</t>
    <phoneticPr fontId="1" type="noConversion"/>
  </si>
  <si>
    <t>Coverage Product List</t>
    <phoneticPr fontId="1" type="noConversion"/>
  </si>
  <si>
    <t>파생상품을 포함한 포트폴리오 관리 기능을 갖춘 Front office 시스템</t>
    <phoneticPr fontId="1" type="noConversion"/>
  </si>
  <si>
    <t>각 상품 타입별 인풋/아웃풋을 정의하고 커브/모델을 설정하여 프라이싱 값 검증까지 가능</t>
    <phoneticPr fontId="1" type="noConversion"/>
  </si>
  <si>
    <t>외부 시스템에 탑재할 수 있도록 models, methods 및 pricing framework를 다양한 형태로 제공함</t>
    <phoneticPr fontId="1" type="noConversion"/>
  </si>
  <si>
    <t xml:space="preserve"> (Python, MATLAB, C++, C# 및 Java )</t>
    <phoneticPr fontId="1" type="noConversion"/>
  </si>
  <si>
    <t>on</t>
    <phoneticPr fontId="1" type="noConversion"/>
  </si>
  <si>
    <t>off</t>
    <phoneticPr fontId="1" type="noConversion"/>
  </si>
  <si>
    <t>In-Param Tab</t>
    <phoneticPr fontId="1" type="noConversion"/>
  </si>
  <si>
    <t>Out-Param Tab</t>
    <phoneticPr fontId="1" type="noConversion"/>
  </si>
  <si>
    <t>Excel Down Load</t>
    <phoneticPr fontId="1" type="noConversion"/>
  </si>
  <si>
    <t>CURVE_ID</t>
    <phoneticPr fontId="1" type="noConversion"/>
  </si>
  <si>
    <t>CURVE UI</t>
    <phoneticPr fontId="1" type="noConversion"/>
  </si>
  <si>
    <t>..</t>
    <phoneticPr fontId="1" type="noConversion"/>
  </si>
  <si>
    <t>민감도 UI</t>
    <phoneticPr fontId="1" type="noConversion"/>
  </si>
  <si>
    <t>Calcu</t>
    <phoneticPr fontId="1" type="noConversion"/>
  </si>
  <si>
    <t>Input/OutPut 2개의 시트로 구성</t>
    <phoneticPr fontId="1" type="noConversion"/>
  </si>
  <si>
    <t>Input Sheet</t>
    <phoneticPr fontId="1" type="noConversion"/>
  </si>
  <si>
    <t>Output Sheet</t>
    <phoneticPr fontId="1" type="noConversion"/>
  </si>
  <si>
    <t>Input Param</t>
    <phoneticPr fontId="1" type="noConversion"/>
  </si>
  <si>
    <t>촤측과 동일</t>
    <phoneticPr fontId="1" type="noConversion"/>
  </si>
  <si>
    <t>Curve_ID</t>
    <phoneticPr fontId="1" type="noConversion"/>
  </si>
  <si>
    <t>하단에 복수행 자료표기</t>
    <phoneticPr fontId="1" type="noConversion"/>
  </si>
  <si>
    <t>Basel3_Delta</t>
    <phoneticPr fontId="1" type="noConversion"/>
  </si>
  <si>
    <t>* Calcu버튼 선택시 엔진과 연동작업 수행</t>
    <phoneticPr fontId="1" type="noConversion"/>
  </si>
  <si>
    <t>* Calcu버튼 선택시 엔진과 연동작업 수행 (서버연동/PC모듈연동)</t>
    <phoneticPr fontId="1" type="noConversion"/>
  </si>
  <si>
    <t>Value_Inst</t>
    <phoneticPr fontId="1" type="noConversion"/>
  </si>
  <si>
    <t>입력화면과 동일하게 구성</t>
    <phoneticPr fontId="1" type="noConversion"/>
  </si>
  <si>
    <t>Volsurface</t>
    <phoneticPr fontId="1" type="noConversion"/>
  </si>
  <si>
    <t>평가가능목록</t>
    <phoneticPr fontId="1" type="noConversion"/>
  </si>
  <si>
    <t>복수항목 목록별자료</t>
    <phoneticPr fontId="1" type="noConversion"/>
  </si>
  <si>
    <t>Value</t>
    <phoneticPr fontId="1" type="noConversion"/>
  </si>
  <si>
    <t>In-Param 복수행 항목 tab으로 구성</t>
    <phoneticPr fontId="1" type="noConversion"/>
  </si>
  <si>
    <t>out Param &gt;</t>
    <phoneticPr fontId="1" type="noConversion"/>
  </si>
  <si>
    <t>In Param &gt;</t>
    <phoneticPr fontId="1" type="noConversion"/>
  </si>
  <si>
    <t>기본UI Sheet</t>
    <phoneticPr fontId="1" type="noConversion"/>
  </si>
  <si>
    <t>In-Param Sheet</t>
    <phoneticPr fontId="1" type="noConversion"/>
  </si>
  <si>
    <t>in-Param탭별구성/ 상기 Input시트와 동등수준</t>
    <phoneticPr fontId="1" type="noConversion"/>
  </si>
  <si>
    <t>서식형태 Excel Down Load (3개 Sheet로 구성)</t>
    <phoneticPr fontId="1" type="noConversion"/>
  </si>
  <si>
    <t>상기와 동일형태</t>
    <phoneticPr fontId="1" type="noConversion"/>
  </si>
  <si>
    <t>&gt; ICIS구성에 맞게 조정예정</t>
    <phoneticPr fontId="1" type="noConversion"/>
  </si>
  <si>
    <t>상품코드</t>
    <phoneticPr fontId="1" type="noConversion"/>
  </si>
  <si>
    <t>평가모듈</t>
    <phoneticPr fontId="1" type="noConversion"/>
  </si>
  <si>
    <t>공통모듈</t>
    <phoneticPr fontId="1" type="noConversion"/>
  </si>
  <si>
    <t>비고</t>
    <phoneticPr fontId="1" type="noConversion"/>
  </si>
  <si>
    <t>ZCB</t>
    <phoneticPr fontId="1" type="noConversion"/>
  </si>
  <si>
    <t>고정금리채</t>
    <phoneticPr fontId="1" type="noConversion"/>
  </si>
  <si>
    <t>변동금리채</t>
    <phoneticPr fontId="1" type="noConversion"/>
  </si>
  <si>
    <t>FRB</t>
    <phoneticPr fontId="1" type="noConversion"/>
  </si>
  <si>
    <t>FRN</t>
    <phoneticPr fontId="1" type="noConversion"/>
  </si>
  <si>
    <t>할인채</t>
    <phoneticPr fontId="1" type="noConversion"/>
  </si>
  <si>
    <t>일반채권</t>
    <phoneticPr fontId="1" type="noConversion"/>
  </si>
  <si>
    <t>전환사채</t>
    <phoneticPr fontId="1" type="noConversion"/>
  </si>
  <si>
    <t>교환사채</t>
    <phoneticPr fontId="1" type="noConversion"/>
  </si>
  <si>
    <t>신주인수권부사채</t>
    <phoneticPr fontId="1" type="noConversion"/>
  </si>
  <si>
    <t>옵션부사채</t>
    <phoneticPr fontId="1" type="noConversion"/>
  </si>
  <si>
    <t>CBO</t>
    <phoneticPr fontId="1" type="noConversion"/>
  </si>
  <si>
    <t>EBO</t>
    <phoneticPr fontId="1" type="noConversion"/>
  </si>
  <si>
    <t>BWO</t>
    <phoneticPr fontId="1" type="noConversion"/>
  </si>
  <si>
    <t>MCD</t>
    <phoneticPr fontId="1" type="noConversion"/>
  </si>
  <si>
    <t>MCP</t>
    <phoneticPr fontId="1" type="noConversion"/>
  </si>
  <si>
    <t>양도성예금증서</t>
    <phoneticPr fontId="1" type="noConversion"/>
  </si>
  <si>
    <t>기업어음</t>
    <phoneticPr fontId="1" type="noConversion"/>
  </si>
  <si>
    <t>MCL</t>
    <phoneticPr fontId="1" type="noConversion"/>
  </si>
  <si>
    <t>MRP</t>
    <phoneticPr fontId="1" type="noConversion"/>
  </si>
  <si>
    <t>환매조건부채권</t>
    <phoneticPr fontId="1" type="noConversion"/>
  </si>
  <si>
    <t>단기금융</t>
    <phoneticPr fontId="1" type="noConversion"/>
  </si>
  <si>
    <t>콜론</t>
    <phoneticPr fontId="1" type="noConversion"/>
  </si>
  <si>
    <t>머니마켓펀드</t>
    <phoneticPr fontId="1" type="noConversion"/>
  </si>
  <si>
    <t>MMF</t>
    <phoneticPr fontId="1" type="noConversion"/>
  </si>
  <si>
    <t>증권관리계좌</t>
    <phoneticPr fontId="1" type="noConversion"/>
  </si>
  <si>
    <t>CMA</t>
    <phoneticPr fontId="1" type="noConversion"/>
  </si>
  <si>
    <t>입출금식예금</t>
    <phoneticPr fontId="1" type="noConversion"/>
  </si>
  <si>
    <t>통화안정증권</t>
    <phoneticPr fontId="1" type="noConversion"/>
  </si>
  <si>
    <t>MSB</t>
    <phoneticPr fontId="1" type="noConversion"/>
  </si>
  <si>
    <t>초단기금융</t>
    <phoneticPr fontId="1" type="noConversion"/>
  </si>
  <si>
    <t>MMD</t>
    <phoneticPr fontId="1" type="noConversion"/>
  </si>
  <si>
    <t>Zero Coupon Bond</t>
    <phoneticPr fontId="1" type="noConversion"/>
  </si>
  <si>
    <t>Fixed Rate Bond</t>
    <phoneticPr fontId="1" type="noConversion"/>
  </si>
  <si>
    <t>Floating Rate Note</t>
    <phoneticPr fontId="1" type="noConversion"/>
  </si>
  <si>
    <t>Convertible Bond</t>
    <phoneticPr fontId="1" type="noConversion"/>
  </si>
  <si>
    <t>외화채권 포함</t>
    <phoneticPr fontId="1" type="noConversion"/>
  </si>
  <si>
    <t>Bond With Warrant</t>
    <phoneticPr fontId="1" type="noConversion"/>
  </si>
  <si>
    <t>Exchange Bond</t>
    <phoneticPr fontId="1" type="noConversion"/>
  </si>
  <si>
    <t>Money Market Deposit Account</t>
    <phoneticPr fontId="1" type="noConversion"/>
  </si>
  <si>
    <t>Cash Management Account</t>
    <phoneticPr fontId="1" type="noConversion"/>
  </si>
  <si>
    <t>Money Market Fund</t>
    <phoneticPr fontId="1" type="noConversion"/>
  </si>
  <si>
    <t>Call Loan</t>
    <phoneticPr fontId="1" type="noConversion"/>
  </si>
  <si>
    <t>Monetary Stabiliaztion Bond</t>
    <phoneticPr fontId="1" type="noConversion"/>
  </si>
  <si>
    <t>Repurchase Agreements</t>
    <phoneticPr fontId="1" type="noConversion"/>
  </si>
  <si>
    <t>Commercial Paper</t>
    <phoneticPr fontId="1" type="noConversion"/>
  </si>
  <si>
    <t>Certificate of Deposit</t>
    <phoneticPr fontId="1" type="noConversion"/>
  </si>
  <si>
    <t>CAP</t>
    <phoneticPr fontId="1" type="noConversion"/>
  </si>
  <si>
    <t>FLR</t>
    <phoneticPr fontId="1" type="noConversion"/>
  </si>
  <si>
    <t>Collor</t>
    <phoneticPr fontId="1" type="noConversion"/>
  </si>
  <si>
    <t>Floor</t>
    <phoneticPr fontId="1" type="noConversion"/>
  </si>
  <si>
    <t>Cap</t>
    <phoneticPr fontId="1" type="noConversion"/>
  </si>
  <si>
    <t>CLR</t>
    <phoneticPr fontId="1" type="noConversion"/>
  </si>
  <si>
    <t>SWP</t>
    <phoneticPr fontId="1" type="noConversion"/>
  </si>
  <si>
    <t>FRA</t>
    <phoneticPr fontId="1" type="noConversion"/>
  </si>
  <si>
    <t>국채선물</t>
    <phoneticPr fontId="1" type="noConversion"/>
  </si>
  <si>
    <t>채권선물</t>
    <phoneticPr fontId="1" type="noConversion"/>
  </si>
  <si>
    <t>회사채선물</t>
    <phoneticPr fontId="1" type="noConversion"/>
  </si>
  <si>
    <t>BFU</t>
    <phoneticPr fontId="1" type="noConversion"/>
  </si>
  <si>
    <t>Bond Future (G)</t>
    <phoneticPr fontId="1" type="noConversion"/>
  </si>
  <si>
    <t>Bond Future (C)</t>
    <phoneticPr fontId="1" type="noConversion"/>
  </si>
  <si>
    <t>BFC</t>
    <phoneticPr fontId="1" type="noConversion"/>
  </si>
  <si>
    <t>주식선물</t>
    <phoneticPr fontId="1" type="noConversion"/>
  </si>
  <si>
    <t>지수선물</t>
    <phoneticPr fontId="1" type="noConversion"/>
  </si>
  <si>
    <t>EFU</t>
    <phoneticPr fontId="1" type="noConversion"/>
  </si>
  <si>
    <t>XFU</t>
    <phoneticPr fontId="1" type="noConversion"/>
  </si>
  <si>
    <t>Stock Index Future</t>
    <phoneticPr fontId="1" type="noConversion"/>
  </si>
  <si>
    <t>Equity Future</t>
    <phoneticPr fontId="1" type="noConversion"/>
  </si>
  <si>
    <t>상품선물</t>
    <phoneticPr fontId="1" type="noConversion"/>
  </si>
  <si>
    <t>Commodity Future</t>
    <phoneticPr fontId="1" type="noConversion"/>
  </si>
  <si>
    <t>CFU</t>
    <phoneticPr fontId="1" type="noConversion"/>
  </si>
  <si>
    <t>주가선물</t>
    <phoneticPr fontId="1" type="noConversion"/>
  </si>
  <si>
    <t>FFU</t>
    <phoneticPr fontId="1" type="noConversion"/>
  </si>
  <si>
    <t>Forex Future</t>
    <phoneticPr fontId="1" type="noConversion"/>
  </si>
  <si>
    <t>통화선물</t>
    <phoneticPr fontId="1" type="noConversion"/>
  </si>
  <si>
    <t>주가선물 스프레드</t>
    <phoneticPr fontId="1" type="noConversion"/>
  </si>
  <si>
    <t>지수선물스프레드</t>
    <phoneticPr fontId="1" type="noConversion"/>
  </si>
  <si>
    <t>상품선뭉스프레드</t>
    <phoneticPr fontId="1" type="noConversion"/>
  </si>
  <si>
    <t>상품선물 스프레드</t>
    <phoneticPr fontId="1" type="noConversion"/>
  </si>
  <si>
    <t>주가선물 옵션</t>
    <phoneticPr fontId="1" type="noConversion"/>
  </si>
  <si>
    <t>지수선물옵션</t>
    <phoneticPr fontId="1" type="noConversion"/>
  </si>
  <si>
    <t>통화선물옵션</t>
    <phoneticPr fontId="1" type="noConversion"/>
  </si>
  <si>
    <t>XFS</t>
    <phoneticPr fontId="1" type="noConversion"/>
  </si>
  <si>
    <t>CFS</t>
    <phoneticPr fontId="1" type="noConversion"/>
  </si>
  <si>
    <t>XFO</t>
    <phoneticPr fontId="1" type="noConversion"/>
  </si>
  <si>
    <t>FFO</t>
    <phoneticPr fontId="1" type="noConversion"/>
  </si>
  <si>
    <t>통화선물 옵션</t>
    <phoneticPr fontId="1" type="noConversion"/>
  </si>
  <si>
    <t>Floater Range Accrual Swap</t>
    <phoneticPr fontId="1" type="noConversion"/>
  </si>
  <si>
    <t>Dual Spread Range Accrual Swap</t>
    <phoneticPr fontId="1" type="noConversion"/>
  </si>
  <si>
    <t>CD RAS</t>
    <phoneticPr fontId="1" type="noConversion"/>
  </si>
  <si>
    <t>CMS Spread RAS</t>
    <phoneticPr fontId="1" type="noConversion"/>
  </si>
  <si>
    <t>CMT Spread RAS</t>
    <phoneticPr fontId="1" type="noConversion"/>
  </si>
  <si>
    <t>Dual RAS</t>
    <phoneticPr fontId="1" type="noConversion"/>
  </si>
  <si>
    <t>Dual Spread RAS</t>
    <phoneticPr fontId="1" type="noConversion"/>
  </si>
  <si>
    <t>Floater RAS</t>
    <phoneticPr fontId="1" type="noConversion"/>
  </si>
  <si>
    <t>TRS</t>
    <phoneticPr fontId="1" type="noConversion"/>
  </si>
  <si>
    <t>Cliquet RAS</t>
    <phoneticPr fontId="1" type="noConversion"/>
  </si>
  <si>
    <t>TRN</t>
    <phoneticPr fontId="1" type="noConversion"/>
  </si>
  <si>
    <t>FRN_I</t>
    <phoneticPr fontId="1" type="noConversion"/>
  </si>
  <si>
    <t>FRN_D</t>
    <phoneticPr fontId="1" type="noConversion"/>
  </si>
  <si>
    <t>CD RAN</t>
    <phoneticPr fontId="1" type="noConversion"/>
  </si>
  <si>
    <t>CMS RAN</t>
    <phoneticPr fontId="1" type="noConversion"/>
  </si>
  <si>
    <t>Index RAN</t>
    <phoneticPr fontId="1" type="noConversion"/>
  </si>
  <si>
    <t>Dual RAN</t>
    <phoneticPr fontId="1" type="noConversion"/>
  </si>
  <si>
    <t>CMS Spread RAN</t>
    <phoneticPr fontId="1" type="noConversion"/>
  </si>
  <si>
    <t>Dual Indexed RAN</t>
    <phoneticPr fontId="1" type="noConversion"/>
  </si>
  <si>
    <t>Dual Spread RAN</t>
    <phoneticPr fontId="1" type="noConversion"/>
  </si>
  <si>
    <t>TRF</t>
    <phoneticPr fontId="1" type="noConversion"/>
  </si>
  <si>
    <t>Floater RAN</t>
    <phoneticPr fontId="1" type="noConversion"/>
  </si>
  <si>
    <t>캡</t>
    <phoneticPr fontId="1" type="noConversion"/>
  </si>
  <si>
    <t>플로어</t>
    <phoneticPr fontId="1" type="noConversion"/>
  </si>
  <si>
    <t>칼라</t>
    <phoneticPr fontId="1" type="noConversion"/>
  </si>
  <si>
    <t>캡.플로워</t>
    <phoneticPr fontId="1" type="noConversion"/>
  </si>
  <si>
    <t>프라</t>
    <phoneticPr fontId="1" type="noConversion"/>
  </si>
  <si>
    <t>스왑선</t>
    <phoneticPr fontId="1" type="noConversion"/>
  </si>
  <si>
    <t>ISW</t>
    <phoneticPr fontId="1" type="noConversion"/>
  </si>
  <si>
    <t>Interest Swap</t>
    <phoneticPr fontId="1" type="noConversion"/>
  </si>
  <si>
    <t>금리스왑</t>
    <phoneticPr fontId="1" type="noConversion"/>
  </si>
  <si>
    <t>콜러블스왑</t>
    <phoneticPr fontId="1" type="noConversion"/>
  </si>
  <si>
    <t>Callable Swap</t>
    <phoneticPr fontId="1" type="noConversion"/>
  </si>
  <si>
    <t>IRS</t>
  </si>
  <si>
    <t>IRS</t>
    <phoneticPr fontId="1" type="noConversion"/>
  </si>
  <si>
    <t>CAS</t>
    <phoneticPr fontId="1" type="noConversion"/>
  </si>
  <si>
    <t>PSW</t>
    <phoneticPr fontId="1" type="noConversion"/>
  </si>
  <si>
    <t>RFS</t>
    <phoneticPr fontId="1" type="noConversion"/>
  </si>
  <si>
    <t>KIS</t>
    <phoneticPr fontId="1" type="noConversion"/>
  </si>
  <si>
    <t>FFW</t>
    <phoneticPr fontId="1" type="noConversion"/>
  </si>
  <si>
    <t>FFW_TP</t>
    <phoneticPr fontId="1" type="noConversion"/>
  </si>
  <si>
    <t>FFW_TS</t>
    <phoneticPr fontId="1" type="noConversion"/>
  </si>
  <si>
    <t>FOB_V</t>
    <phoneticPr fontId="1" type="noConversion"/>
  </si>
  <si>
    <t>FRB_D</t>
    <phoneticPr fontId="1" type="noConversion"/>
  </si>
  <si>
    <t>FOB_SB</t>
    <phoneticPr fontId="1" type="noConversion"/>
  </si>
  <si>
    <t>FOB_DB</t>
    <phoneticPr fontId="1" type="noConversion"/>
  </si>
  <si>
    <t>FOB_DIB</t>
    <phoneticPr fontId="1" type="noConversion"/>
  </si>
  <si>
    <t>FOB_AS</t>
    <phoneticPr fontId="1" type="noConversion"/>
  </si>
  <si>
    <t>FOB_CH</t>
    <phoneticPr fontId="1" type="noConversion"/>
  </si>
  <si>
    <t>FOB_LB</t>
    <phoneticPr fontId="1" type="noConversion"/>
  </si>
  <si>
    <t>FOB_CP</t>
    <phoneticPr fontId="1" type="noConversion"/>
  </si>
  <si>
    <t>FOB_WB</t>
    <phoneticPr fontId="1" type="noConversion"/>
  </si>
  <si>
    <t>FOB_WD</t>
    <phoneticPr fontId="1" type="noConversion"/>
  </si>
  <si>
    <t>FOB_AC</t>
    <phoneticPr fontId="1" type="noConversion"/>
  </si>
  <si>
    <t>FSW</t>
    <phoneticPr fontId="1" type="noConversion"/>
  </si>
  <si>
    <t>선도</t>
    <phoneticPr fontId="1" type="noConversion"/>
  </si>
  <si>
    <t>HI-Five</t>
    <phoneticPr fontId="1" type="noConversion"/>
  </si>
  <si>
    <t>Callable</t>
    <phoneticPr fontId="1" type="noConversion"/>
  </si>
  <si>
    <t>Change HF</t>
  </si>
  <si>
    <t>Coupon HF</t>
  </si>
  <si>
    <t>Dual HF</t>
  </si>
  <si>
    <t>Down Date Count HF</t>
  </si>
  <si>
    <t>HF Average</t>
  </si>
  <si>
    <t>HF Spread</t>
  </si>
  <si>
    <t>HF with Range</t>
  </si>
  <si>
    <t>Inverse HF</t>
  </si>
  <si>
    <t>Quad Jump HF</t>
  </si>
  <si>
    <t>HF Callable</t>
  </si>
  <si>
    <t>HF Range Accrual</t>
  </si>
  <si>
    <t>HF Floating Coupon</t>
  </si>
  <si>
    <t>HF</t>
  </si>
  <si>
    <t>Riskwatch</t>
    <phoneticPr fontId="1" type="noConversion"/>
  </si>
  <si>
    <t>신상품 추가나 커브/모형설정 변경시에 프라이싱 모듈부분에서의 코그수정이 불필요하도록 공통모듈화</t>
    <phoneticPr fontId="1" type="noConversion"/>
  </si>
  <si>
    <t>Power Spread</t>
    <phoneticPr fontId="1" type="noConversion"/>
  </si>
  <si>
    <t>Reverse Floater</t>
    <phoneticPr fontId="1" type="noConversion"/>
  </si>
  <si>
    <t>Other Swap</t>
    <phoneticPr fontId="1" type="noConversion"/>
  </si>
  <si>
    <t xml:space="preserve">Target Redemption </t>
    <phoneticPr fontId="1" type="noConversion"/>
  </si>
  <si>
    <t>Range Accrual</t>
    <phoneticPr fontId="1" type="noConversion"/>
  </si>
  <si>
    <t>Other Note</t>
    <phoneticPr fontId="1" type="noConversion"/>
  </si>
  <si>
    <t>RAN_CD</t>
    <phoneticPr fontId="1" type="noConversion"/>
  </si>
  <si>
    <t>RAN_SS</t>
    <phoneticPr fontId="1" type="noConversion"/>
  </si>
  <si>
    <t>RAN_DI</t>
    <phoneticPr fontId="1" type="noConversion"/>
  </si>
  <si>
    <t>RAN_I</t>
    <phoneticPr fontId="1" type="noConversion"/>
  </si>
  <si>
    <t>RAN_D</t>
    <phoneticPr fontId="1" type="noConversion"/>
  </si>
  <si>
    <t>RAN_CS</t>
    <phoneticPr fontId="1" type="noConversion"/>
  </si>
  <si>
    <t>RAN_CL</t>
    <phoneticPr fontId="1" type="noConversion"/>
  </si>
  <si>
    <t>RAN_DS</t>
    <phoneticPr fontId="1" type="noConversion"/>
  </si>
  <si>
    <t>RAN_FL</t>
    <phoneticPr fontId="1" type="noConversion"/>
  </si>
  <si>
    <t>RAS_CD</t>
    <phoneticPr fontId="1" type="noConversion"/>
  </si>
  <si>
    <t>RAS_CS</t>
    <phoneticPr fontId="1" type="noConversion"/>
  </si>
  <si>
    <t>RAS_TS</t>
    <phoneticPr fontId="1" type="noConversion"/>
  </si>
  <si>
    <t>RAS_D</t>
    <phoneticPr fontId="1" type="noConversion"/>
  </si>
  <si>
    <t>RAS_FL</t>
    <phoneticPr fontId="1" type="noConversion"/>
  </si>
  <si>
    <t>RAS_DS</t>
    <phoneticPr fontId="1" type="noConversion"/>
  </si>
  <si>
    <t>RAS_CL</t>
    <phoneticPr fontId="1" type="noConversion"/>
  </si>
  <si>
    <t>HF SateZone</t>
    <phoneticPr fontId="1" type="noConversion"/>
  </si>
  <si>
    <t>HF KingCrab</t>
    <phoneticPr fontId="1" type="noConversion"/>
  </si>
  <si>
    <t>ELW</t>
    <phoneticPr fontId="1" type="noConversion"/>
  </si>
  <si>
    <t>DLS</t>
    <phoneticPr fontId="1" type="noConversion"/>
  </si>
  <si>
    <t>신용연계채권</t>
    <phoneticPr fontId="1" type="noConversion"/>
  </si>
  <si>
    <t>신용부도스왑</t>
    <phoneticPr fontId="1" type="noConversion"/>
  </si>
  <si>
    <t>총부채스왑</t>
    <phoneticPr fontId="1" type="noConversion"/>
  </si>
  <si>
    <t>부채담보부증권</t>
    <phoneticPr fontId="1" type="noConversion"/>
  </si>
  <si>
    <t>신용파생</t>
    <phoneticPr fontId="1" type="noConversion"/>
  </si>
  <si>
    <t>RAS_HD</t>
    <phoneticPr fontId="1" type="noConversion"/>
  </si>
  <si>
    <t>RAN_HD</t>
    <phoneticPr fontId="1" type="noConversion"/>
  </si>
  <si>
    <t>RAN_H</t>
    <phoneticPr fontId="1" type="noConversion"/>
  </si>
  <si>
    <t>RAS_H</t>
    <phoneticPr fontId="1" type="noConversion"/>
  </si>
  <si>
    <t>RAN_HDS</t>
    <phoneticPr fontId="1" type="noConversion"/>
  </si>
  <si>
    <t>RAS_HDS</t>
    <phoneticPr fontId="1" type="noConversion"/>
  </si>
  <si>
    <t>CDS</t>
    <phoneticPr fontId="1" type="noConversion"/>
  </si>
  <si>
    <t>CLN</t>
    <phoneticPr fontId="1" type="noConversion"/>
  </si>
  <si>
    <t>CDO</t>
    <phoneticPr fontId="1" type="noConversion"/>
  </si>
  <si>
    <t>CDS_C</t>
    <phoneticPr fontId="1" type="noConversion"/>
  </si>
  <si>
    <t>CLS_C</t>
    <phoneticPr fontId="1" type="noConversion"/>
  </si>
  <si>
    <t>HFO</t>
    <phoneticPr fontId="1" type="noConversion"/>
  </si>
  <si>
    <t>HFS</t>
    <phoneticPr fontId="1" type="noConversion"/>
  </si>
  <si>
    <t>옵션</t>
    <phoneticPr fontId="1" type="noConversion"/>
  </si>
  <si>
    <t>주식</t>
    <phoneticPr fontId="1" type="noConversion"/>
  </si>
  <si>
    <t>우선주</t>
    <phoneticPr fontId="1" type="noConversion"/>
  </si>
  <si>
    <t>CST</t>
    <phoneticPr fontId="1" type="noConversion"/>
  </si>
  <si>
    <t>PST</t>
    <phoneticPr fontId="1" type="noConversion"/>
  </si>
  <si>
    <t>유가증권</t>
    <phoneticPr fontId="1" type="noConversion"/>
  </si>
  <si>
    <t>선물</t>
    <phoneticPr fontId="1" type="noConversion"/>
  </si>
  <si>
    <t>선물환</t>
    <phoneticPr fontId="1" type="noConversion"/>
  </si>
  <si>
    <t>NDF</t>
    <phoneticPr fontId="1" type="noConversion"/>
  </si>
  <si>
    <t>Forex Forward</t>
    <phoneticPr fontId="1" type="noConversion"/>
  </si>
  <si>
    <t>역외선물환</t>
    <phoneticPr fontId="1" type="noConversion"/>
  </si>
  <si>
    <t>Non-Deliverable Forward</t>
    <phoneticPr fontId="1" type="noConversion"/>
  </si>
  <si>
    <t>통화 선물</t>
    <phoneticPr fontId="1" type="noConversion"/>
  </si>
  <si>
    <t>기본정형상품</t>
    <phoneticPr fontId="1" type="noConversion"/>
  </si>
  <si>
    <t>금리옵션</t>
    <phoneticPr fontId="1" type="noConversion"/>
  </si>
  <si>
    <t>플로우</t>
    <phoneticPr fontId="1" type="noConversion"/>
  </si>
  <si>
    <t>스왑션</t>
    <phoneticPr fontId="1" type="noConversion"/>
  </si>
  <si>
    <t>채권옵션</t>
    <phoneticPr fontId="1" type="noConversion"/>
  </si>
  <si>
    <t>이자율옵션</t>
    <phoneticPr fontId="1" type="noConversion"/>
  </si>
  <si>
    <t>Collar</t>
    <phoneticPr fontId="1" type="noConversion"/>
  </si>
  <si>
    <t>Fra</t>
    <phoneticPr fontId="1" type="noConversion"/>
  </si>
  <si>
    <t>Swaption</t>
    <phoneticPr fontId="1" type="noConversion"/>
  </si>
  <si>
    <t>Bond Option</t>
    <phoneticPr fontId="1" type="noConversion"/>
  </si>
  <si>
    <t>Interest Option</t>
    <phoneticPr fontId="1" type="noConversion"/>
  </si>
  <si>
    <t>BOP</t>
    <phoneticPr fontId="1" type="noConversion"/>
  </si>
  <si>
    <t>IOP</t>
    <phoneticPr fontId="1" type="noConversion"/>
  </si>
  <si>
    <t>주가옵션</t>
    <phoneticPr fontId="1" type="noConversion"/>
  </si>
  <si>
    <t>통화옵션</t>
    <phoneticPr fontId="1" type="noConversion"/>
  </si>
  <si>
    <t>상품옵션</t>
    <phoneticPr fontId="1" type="noConversion"/>
  </si>
  <si>
    <t>주식옵션</t>
    <phoneticPr fontId="1" type="noConversion"/>
  </si>
  <si>
    <t>지수옵션</t>
    <phoneticPr fontId="1" type="noConversion"/>
  </si>
  <si>
    <t>Equity Option</t>
    <phoneticPr fontId="1" type="noConversion"/>
  </si>
  <si>
    <t>Stock Index Option</t>
    <phoneticPr fontId="1" type="noConversion"/>
  </si>
  <si>
    <t>Commodity Option</t>
    <phoneticPr fontId="1" type="noConversion"/>
  </si>
  <si>
    <t>Forex Option</t>
    <phoneticPr fontId="1" type="noConversion"/>
  </si>
  <si>
    <t>EOP</t>
    <phoneticPr fontId="1" type="noConversion"/>
  </si>
  <si>
    <t>XOP</t>
    <phoneticPr fontId="1" type="noConversion"/>
  </si>
  <si>
    <t>COP</t>
    <phoneticPr fontId="1" type="noConversion"/>
  </si>
  <si>
    <t>FOP</t>
    <phoneticPr fontId="1" type="noConversion"/>
  </si>
  <si>
    <t>스왑</t>
    <phoneticPr fontId="1" type="noConversion"/>
  </si>
  <si>
    <t>통화스왑</t>
    <phoneticPr fontId="1" type="noConversion"/>
  </si>
  <si>
    <t>Currency Swap</t>
    <phoneticPr fontId="1" type="noConversion"/>
  </si>
  <si>
    <t>FX스왑</t>
    <phoneticPr fontId="1" type="noConversion"/>
  </si>
  <si>
    <t>FX Swap</t>
  </si>
  <si>
    <t>FX Swap</t>
    <phoneticPr fontId="1" type="noConversion"/>
  </si>
  <si>
    <t>주가스왑</t>
    <phoneticPr fontId="1" type="noConversion"/>
  </si>
  <si>
    <t>주식스왑</t>
    <phoneticPr fontId="1" type="noConversion"/>
  </si>
  <si>
    <t>지수스왑</t>
    <phoneticPr fontId="1" type="noConversion"/>
  </si>
  <si>
    <t>Equity Swap</t>
    <phoneticPr fontId="1" type="noConversion"/>
  </si>
  <si>
    <t>Stock Index Swap</t>
    <phoneticPr fontId="1" type="noConversion"/>
  </si>
  <si>
    <t>ESW</t>
    <phoneticPr fontId="1" type="noConversion"/>
  </si>
  <si>
    <t>XSW</t>
    <phoneticPr fontId="1" type="noConversion"/>
  </si>
  <si>
    <t>CSW</t>
    <phoneticPr fontId="1" type="noConversion"/>
  </si>
  <si>
    <t>HF Swap</t>
  </si>
  <si>
    <t>Change HF Swap</t>
  </si>
  <si>
    <t>Coupon HF Swap</t>
  </si>
  <si>
    <t>HF Callable Swap</t>
  </si>
  <si>
    <t>HF Range Accrual Swap</t>
  </si>
  <si>
    <t>HF Floating Coupon Swap</t>
  </si>
  <si>
    <t>Inverse HF Swap</t>
  </si>
  <si>
    <t>RAN Hybrid</t>
    <phoneticPr fontId="1" type="noConversion"/>
  </si>
  <si>
    <t>Dual RAN Hybrid</t>
    <phoneticPr fontId="1" type="noConversion"/>
  </si>
  <si>
    <t>Dual RAS Hybrid</t>
    <phoneticPr fontId="1" type="noConversion"/>
  </si>
  <si>
    <t>Dual Spread RAN Hybrid</t>
    <phoneticPr fontId="1" type="noConversion"/>
  </si>
  <si>
    <t>RAS Hybrid</t>
    <phoneticPr fontId="1" type="noConversion"/>
  </si>
  <si>
    <t>Dual Spread RAS Hybrid</t>
    <phoneticPr fontId="1" type="noConversion"/>
  </si>
  <si>
    <t>Single Barrier</t>
    <phoneticPr fontId="1" type="noConversion"/>
  </si>
  <si>
    <t>Digital Barrier</t>
    <phoneticPr fontId="1" type="noConversion"/>
  </si>
  <si>
    <t>Double Barrier</t>
    <phoneticPr fontId="1" type="noConversion"/>
  </si>
  <si>
    <t>Double Barrier Digital</t>
    <phoneticPr fontId="1" type="noConversion"/>
  </si>
  <si>
    <t>Window Barrier</t>
    <phoneticPr fontId="1" type="noConversion"/>
  </si>
  <si>
    <t>Window Barrie</t>
    <phoneticPr fontId="1" type="noConversion"/>
  </si>
  <si>
    <t>Window Double Barrier</t>
    <phoneticPr fontId="1" type="noConversion"/>
  </si>
  <si>
    <t>선행작업</t>
    <phoneticPr fontId="1" type="noConversion"/>
  </si>
  <si>
    <t>1) FX 상품</t>
  </si>
  <si>
    <t>2) Bond</t>
  </si>
  <si>
    <t>Straight Bond</t>
  </si>
  <si>
    <t>FRN(Floating Rate Note)</t>
  </si>
  <si>
    <t>3) Swap</t>
  </si>
  <si>
    <t>CRS</t>
  </si>
  <si>
    <t>2. 상품별 pricing 필요 컨벤션 확보</t>
  </si>
  <si>
    <t>3. 산출 방법론 확정</t>
  </si>
  <si>
    <t>4. 평가기술서 작성</t>
  </si>
  <si>
    <t>5. 평가 모듈 생성</t>
  </si>
  <si>
    <t>6. 테스트 데이터 확보</t>
  </si>
  <si>
    <t>7. FRTB-SA Risk Factor 설정</t>
  </si>
  <si>
    <t>8. FRTB-SA Risk Factor별 민감도 산출 요건 작성</t>
  </si>
  <si>
    <t>9. 민감도 산출 모듈 생성</t>
  </si>
  <si>
    <t>10. 테스트 데이터 확보</t>
  </si>
  <si>
    <t>Sun</t>
  </si>
  <si>
    <t>Mon</t>
  </si>
  <si>
    <t>Tue</t>
  </si>
  <si>
    <t>Wed</t>
  </si>
  <si>
    <t>Thr</t>
  </si>
  <si>
    <t>Fri</t>
  </si>
  <si>
    <t>Sat</t>
  </si>
  <si>
    <t>Plain, NDF(Non Delivarible Forward)</t>
    <phoneticPr fontId="1" type="noConversion"/>
  </si>
  <si>
    <t>Fixed/Floating, Floating/Floating</t>
    <phoneticPr fontId="1" type="noConversion"/>
  </si>
  <si>
    <t>Fixed/Fixed, Fixed/Floating, Floating/Floating</t>
    <phoneticPr fontId="1" type="noConversion"/>
  </si>
  <si>
    <t>JB방문</t>
    <phoneticPr fontId="1" type="noConversion"/>
  </si>
  <si>
    <r>
      <t>•</t>
    </r>
    <r>
      <rPr>
        <sz val="18"/>
        <color rgb="FF000000"/>
        <rFont val="맑은 고딕"/>
        <family val="3"/>
        <charset val="129"/>
      </rPr>
      <t xml:space="preserve">사용중인 각국의 Convention </t>
    </r>
    <phoneticPr fontId="1" type="noConversion"/>
  </si>
  <si>
    <t>UI SAMPLE</t>
    <phoneticPr fontId="1" type="noConversion"/>
  </si>
  <si>
    <t>시장 정보 형태로 Yield Curve/Cross-Currency Curve 생성 가능</t>
  </si>
  <si>
    <t>CallOption(베가)</t>
    <phoneticPr fontId="1" type="noConversion"/>
  </si>
  <si>
    <t>이론가</t>
    <phoneticPr fontId="1" type="noConversion"/>
  </si>
  <si>
    <t>Return 표준</t>
    <phoneticPr fontId="1" type="noConversion"/>
  </si>
  <si>
    <t>민감도</t>
    <phoneticPr fontId="1" type="noConversion"/>
  </si>
  <si>
    <t>바젤3민감도</t>
    <phoneticPr fontId="1" type="noConversion"/>
  </si>
  <si>
    <t>현금흐름</t>
    <phoneticPr fontId="1" type="noConversion"/>
  </si>
  <si>
    <t>THEO</t>
    <phoneticPr fontId="1" type="noConversion"/>
  </si>
  <si>
    <t>VEGA</t>
    <phoneticPr fontId="1" type="noConversion"/>
  </si>
  <si>
    <t>CURVATURE</t>
    <phoneticPr fontId="1" type="noConversion"/>
  </si>
  <si>
    <t>FG/TERM/VAL</t>
    <phoneticPr fontId="1" type="noConversion"/>
  </si>
  <si>
    <t>VAL</t>
    <phoneticPr fontId="1" type="noConversion"/>
  </si>
  <si>
    <t>GAMMA</t>
    <phoneticPr fontId="1" type="noConversion"/>
  </si>
  <si>
    <t>FG/DT/VAL/VAL1/VAL2..</t>
    <phoneticPr fontId="1" type="noConversion"/>
  </si>
  <si>
    <r>
      <t>•</t>
    </r>
    <r>
      <rPr>
        <sz val="10"/>
        <color rgb="FF000000"/>
        <rFont val="맑은 고딕"/>
        <family val="3"/>
        <charset val="129"/>
      </rPr>
      <t>FX Forward,  모든 종류의 Cross-Currency Swap, 외화 스왑 등 모든 종류의</t>
    </r>
  </si>
  <si>
    <t>이준우</t>
    <phoneticPr fontId="1" type="noConversion"/>
  </si>
  <si>
    <t>이상제</t>
    <phoneticPr fontId="1" type="noConversion"/>
  </si>
  <si>
    <t>서상현</t>
    <phoneticPr fontId="1" type="noConversion"/>
  </si>
  <si>
    <t>임동혁</t>
    <phoneticPr fontId="1" type="noConversion"/>
  </si>
  <si>
    <t>박정환</t>
    <phoneticPr fontId="1" type="noConversion"/>
  </si>
  <si>
    <t xml:space="preserve">Pricing1 </t>
    <phoneticPr fontId="1" type="noConversion"/>
  </si>
  <si>
    <t xml:space="preserve">Pricing2 </t>
    <phoneticPr fontId="1" type="noConversion"/>
  </si>
  <si>
    <t>RW_Pricing</t>
    <phoneticPr fontId="1" type="noConversion"/>
  </si>
  <si>
    <t>RPVM_Scen</t>
    <phoneticPr fontId="1" type="noConversion"/>
  </si>
  <si>
    <t>RVPM_RM VaR</t>
    <phoneticPr fontId="1" type="noConversion"/>
  </si>
  <si>
    <t>바젤2 Conv/Test</t>
    <phoneticPr fontId="1" type="noConversion"/>
  </si>
  <si>
    <t>바젤3 Test</t>
    <phoneticPr fontId="1" type="noConversion"/>
  </si>
  <si>
    <t>바젤2_UI</t>
    <phoneticPr fontId="1" type="noConversion"/>
  </si>
  <si>
    <t xml:space="preserve">Pricing3 </t>
    <phoneticPr fontId="1" type="noConversion"/>
  </si>
  <si>
    <t>FX, FRB, FRN, IRS, CRS</t>
    <phoneticPr fontId="1" type="noConversion"/>
  </si>
  <si>
    <t>SHB</t>
    <phoneticPr fontId="1" type="noConversion"/>
  </si>
  <si>
    <t>정형상품</t>
    <phoneticPr fontId="1" type="noConversion"/>
  </si>
  <si>
    <t>이준우/이상제</t>
    <phoneticPr fontId="1" type="noConversion"/>
  </si>
  <si>
    <t>범위</t>
    <phoneticPr fontId="1" type="noConversion"/>
  </si>
  <si>
    <t>문서</t>
    <phoneticPr fontId="1" type="noConversion"/>
  </si>
  <si>
    <t>검증시트</t>
    <phoneticPr fontId="1" type="noConversion"/>
  </si>
  <si>
    <t>수행업무</t>
    <phoneticPr fontId="1" type="noConversion"/>
  </si>
  <si>
    <t>완료일</t>
    <phoneticPr fontId="1" type="noConversion"/>
  </si>
  <si>
    <t>담당자</t>
    <phoneticPr fontId="1" type="noConversion"/>
  </si>
  <si>
    <t>Pricing1에 대한 RPVM적용</t>
    <phoneticPr fontId="1" type="noConversion"/>
  </si>
  <si>
    <t>SHB에 대한 RW적용, 이후 Pricing1..2도 포함</t>
    <phoneticPr fontId="1" type="noConversion"/>
  </si>
  <si>
    <t>RM VaR분석 및 보고서 설계</t>
    <phoneticPr fontId="1" type="noConversion"/>
  </si>
  <si>
    <t>시나리오설정, 시나리오분석 및 보고서 설계</t>
    <phoneticPr fontId="1" type="noConversion"/>
  </si>
  <si>
    <t>소스,UI</t>
    <phoneticPr fontId="1" type="noConversion"/>
  </si>
  <si>
    <t>바젤2모듈변환 및 자료이관/보고서설계</t>
    <phoneticPr fontId="1" type="noConversion"/>
  </si>
  <si>
    <t>바젤3 자료이관 및 테스트</t>
    <phoneticPr fontId="1" type="noConversion"/>
  </si>
  <si>
    <t>소스,UI설계</t>
    <phoneticPr fontId="1" type="noConversion"/>
  </si>
  <si>
    <t>Pricing1에 대한 UI</t>
    <phoneticPr fontId="1" type="noConversion"/>
  </si>
  <si>
    <t>RPVM_UI for Pricing1</t>
    <phoneticPr fontId="1" type="noConversion"/>
  </si>
  <si>
    <t>바젤2 UI</t>
    <phoneticPr fontId="1" type="noConversion"/>
  </si>
  <si>
    <t>RPVM_For Pricing1</t>
    <phoneticPr fontId="1" type="noConversion"/>
  </si>
  <si>
    <t>RPVM_UI for Pricing2</t>
    <phoneticPr fontId="1" type="noConversion"/>
  </si>
  <si>
    <t>Pricing2에 대한 UI</t>
    <phoneticPr fontId="1" type="noConversion"/>
  </si>
  <si>
    <t>* Pricing 1,2,3에 대해서는 평가모듈별로 작성</t>
    <phoneticPr fontId="1" type="noConversion"/>
  </si>
  <si>
    <t>바젤2Conv</t>
    <phoneticPr fontId="1" type="noConversion"/>
  </si>
  <si>
    <t xml:space="preserve">바젤3 자료이관 </t>
    <phoneticPr fontId="1" type="noConversion"/>
  </si>
  <si>
    <t>바젤2 자료이관</t>
    <phoneticPr fontId="1" type="noConversion"/>
  </si>
  <si>
    <t>바젤3 테스트</t>
    <phoneticPr fontId="1" type="noConversion"/>
  </si>
  <si>
    <t>바젤2 검증 및 보완</t>
    <phoneticPr fontId="1" type="noConversion"/>
  </si>
  <si>
    <t>바젤3 검증 및 보완</t>
    <phoneticPr fontId="1" type="noConversion"/>
  </si>
  <si>
    <t>바젤2 테스트/UI설계</t>
    <phoneticPr fontId="1" type="noConversion"/>
  </si>
  <si>
    <t>바젤2 UI구현</t>
    <phoneticPr fontId="1" type="noConversion"/>
  </si>
  <si>
    <t>OTH</t>
    <phoneticPr fontId="1" type="noConversion"/>
  </si>
  <si>
    <t>FFW,FRB &gt; Excel검증</t>
    <phoneticPr fontId="1" type="noConversion"/>
  </si>
  <si>
    <t>RM_RF_CD</t>
    <phoneticPr fontId="1" type="noConversion"/>
  </si>
  <si>
    <t>Curve</t>
    <phoneticPr fontId="1" type="noConversion"/>
  </si>
  <si>
    <t>GIRR</t>
  </si>
  <si>
    <t>GIRR</t>
    <phoneticPr fontId="1" type="noConversion"/>
  </si>
  <si>
    <t>CSR</t>
  </si>
  <si>
    <t>CSR</t>
    <phoneticPr fontId="1" type="noConversion"/>
  </si>
  <si>
    <t>Vega</t>
    <phoneticPr fontId="1" type="noConversion"/>
  </si>
  <si>
    <t>Scenario</t>
    <phoneticPr fontId="1" type="noConversion"/>
  </si>
  <si>
    <t>Tenor가 0으로 입수시 전 Tenor모두 적용</t>
    <phoneticPr fontId="1" type="noConversion"/>
  </si>
  <si>
    <t>Tenor가 정의되어 입수시 해당Tenor만 적용</t>
    <phoneticPr fontId="1" type="noConversion"/>
  </si>
  <si>
    <t>FRTB</t>
    <phoneticPr fontId="1" type="noConversion"/>
  </si>
  <si>
    <t>커브,변동성 테너가 FRTB와 동일하다는 전제</t>
  </si>
  <si>
    <t>민감도 작업시 해당포지션의 Cashflow종료구간 까지만 작업하여야 함</t>
    <phoneticPr fontId="1" type="noConversion"/>
  </si>
  <si>
    <t xml:space="preserve"> (만기일, 기초자산만기일이용?  이론가 분석시 CF종료일 얻음)</t>
    <phoneticPr fontId="1" type="noConversion"/>
  </si>
  <si>
    <t>SEQ</t>
  </si>
  <si>
    <t>SEQ</t>
    <phoneticPr fontId="1" type="noConversion"/>
  </si>
  <si>
    <t>TERM</t>
    <phoneticPr fontId="1" type="noConversion"/>
  </si>
  <si>
    <t xml:space="preserve"> FRTB위험/민감도 사용현황</t>
    <phoneticPr fontId="1" type="noConversion"/>
  </si>
  <si>
    <t>Seq</t>
    <phoneticPr fontId="1" type="noConversion"/>
  </si>
  <si>
    <t xml:space="preserve">전제  </t>
    <phoneticPr fontId="1" type="noConversion"/>
  </si>
  <si>
    <t>Zero커브 생성시 정교하게 작업하여야 함.</t>
    <phoneticPr fontId="1" type="noConversion"/>
  </si>
  <si>
    <t>SHB는 해당작업을 수행하고자 했으나 MX데이터로 원복함</t>
    <phoneticPr fontId="1" type="noConversion"/>
  </si>
  <si>
    <t>전제</t>
    <phoneticPr fontId="1" type="noConversion"/>
  </si>
  <si>
    <t>커브와 위험요인 Tenor와 불일치</t>
    <phoneticPr fontId="1" type="noConversion"/>
  </si>
  <si>
    <t>커브와 FRTB Tenor불일치</t>
    <phoneticPr fontId="1" type="noConversion"/>
  </si>
  <si>
    <t>불일치함에도 시나리오적용과 FRTB산출을 할 수 있다면 보다 정교한 방법임</t>
    <phoneticPr fontId="1" type="noConversion"/>
  </si>
  <si>
    <t xml:space="preserve">각 Tenor별 Shock을 반영 민감도 계산 </t>
    <phoneticPr fontId="1" type="noConversion"/>
  </si>
  <si>
    <t xml:space="preserve">Tenor가 정의되어 입수시 </t>
    <phoneticPr fontId="1" type="noConversion"/>
  </si>
  <si>
    <t xml:space="preserve">   &gt; 해당Tenor만 적용</t>
    <phoneticPr fontId="1" type="noConversion"/>
  </si>
  <si>
    <t xml:space="preserve">   &gt; 인접Tenor 적용   2개의 옵션이 필요함</t>
    <phoneticPr fontId="1" type="noConversion"/>
  </si>
  <si>
    <t>1) 커브용 Tenor를 이용해 민감도 산출후 비례배분방식</t>
    <phoneticPr fontId="1" type="noConversion"/>
  </si>
  <si>
    <t>2) 커브를 보간하여 조정후 민감도 산출   2개의 방식이 가능하며</t>
    <phoneticPr fontId="1" type="noConversion"/>
  </si>
  <si>
    <t>&gt; 시나리오 처리옵션 추가가 필요함</t>
    <phoneticPr fontId="1" type="noConversion"/>
  </si>
  <si>
    <t>1)의 방식은 산출후 배분하는 방식으로 커브별로 민감도 산출후 frtb구간으로 조정배분하는 로직이 필요하고</t>
    <phoneticPr fontId="1" type="noConversion"/>
  </si>
  <si>
    <t>2)의 방식은 시나리오적용방식과 마찬가지로 Curve를 보간적용하는 로직이 필요함.</t>
    <phoneticPr fontId="1" type="noConversion"/>
  </si>
  <si>
    <t>점검사항</t>
    <phoneticPr fontId="1" type="noConversion"/>
  </si>
  <si>
    <t>최종 만기일까지만 처리하는 최적의 프로세스 필요</t>
    <phoneticPr fontId="1" type="noConversion"/>
  </si>
  <si>
    <t xml:space="preserve">예를들어 </t>
    <phoneticPr fontId="1" type="noConversion"/>
  </si>
  <si>
    <t>금리일 경우 만기일</t>
  </si>
  <si>
    <t>선물일 경우 기초자산만기일 감안</t>
    <phoneticPr fontId="1" type="noConversion"/>
  </si>
  <si>
    <t>옵션의 경우 만기일/기초자산 만기일감안 변동성 조정</t>
    <phoneticPr fontId="1" type="noConversion"/>
  </si>
  <si>
    <t>산출값의 정교화를 위해 모든 커브값을 반영하는 것이 바람직함으로 향후 적용 검토</t>
    <phoneticPr fontId="1" type="noConversion"/>
  </si>
  <si>
    <t>산출시 1)안으로 하는방안이 업무처리의 명확성을 담보할 수 있을 것으로 판단됨.</t>
    <phoneticPr fontId="1" type="noConversion"/>
  </si>
  <si>
    <t>단 1)안의 경우 tenor수가 많을 경우 성능이 저하됨.</t>
    <phoneticPr fontId="1" type="noConversion"/>
  </si>
  <si>
    <t>그래서 옵션으로 1) 2)안 모두 가능하게 하고 산출값과 성능 모두 비교하는 방식으로 구현후</t>
    <phoneticPr fontId="1" type="noConversion"/>
  </si>
  <si>
    <t>최종결정하도록 함,</t>
    <phoneticPr fontId="1" type="noConversion"/>
  </si>
  <si>
    <t>Inverse포함</t>
    <phoneticPr fontId="1" type="noConversion"/>
  </si>
  <si>
    <t>Vanila,Digital,Barrier,Asian</t>
    <phoneticPr fontId="1" type="noConversion"/>
  </si>
  <si>
    <t>Hi-Five 1D/2D, FDM/MC</t>
    <phoneticPr fontId="1" type="noConversion"/>
  </si>
  <si>
    <t>Hi-Five</t>
    <phoneticPr fontId="1" type="noConversion"/>
  </si>
  <si>
    <t>Coupon Hi-Five</t>
    <phoneticPr fontId="1" type="noConversion"/>
  </si>
  <si>
    <t>Inverse Hi-Five</t>
    <phoneticPr fontId="1" type="noConversion"/>
  </si>
  <si>
    <t>Coupon Hi-Five (Swap)</t>
    <phoneticPr fontId="1" type="noConversion"/>
  </si>
  <si>
    <t>Inverse Hi-Five (Swap)</t>
    <phoneticPr fontId="1" type="noConversion"/>
  </si>
  <si>
    <t>기본탑재상품</t>
    <phoneticPr fontId="1" type="noConversion"/>
  </si>
  <si>
    <t>이후처리</t>
    <phoneticPr fontId="1" type="noConversion"/>
  </si>
  <si>
    <t>Prod_Type</t>
    <phoneticPr fontId="1" type="noConversion"/>
  </si>
  <si>
    <t>Prod_CD</t>
    <phoneticPr fontId="1" type="noConversion"/>
  </si>
  <si>
    <t>AttrList</t>
    <phoneticPr fontId="1" type="noConversion"/>
  </si>
  <si>
    <t>Attribute관리</t>
    <phoneticPr fontId="1" type="noConversion"/>
  </si>
  <si>
    <t>Attribute List</t>
    <phoneticPr fontId="1" type="noConversion"/>
  </si>
  <si>
    <t>I/O/IO</t>
    <phoneticPr fontId="1" type="noConversion"/>
  </si>
  <si>
    <t>Flat</t>
    <phoneticPr fontId="1" type="noConversion"/>
  </si>
  <si>
    <t>Inst</t>
    <phoneticPr fontId="1" type="noConversion"/>
  </si>
  <si>
    <t>PROD_CD</t>
  </si>
  <si>
    <t>Prod_cd</t>
    <phoneticPr fontId="1" type="noConversion"/>
  </si>
  <si>
    <t>IN</t>
    <phoneticPr fontId="1" type="noConversion"/>
  </si>
  <si>
    <t>OUT</t>
    <phoneticPr fontId="1" type="noConversion"/>
  </si>
  <si>
    <t>ZMR_BASE_PROD</t>
  </si>
  <si>
    <t>상품코드정보</t>
  </si>
  <si>
    <t>상품코드</t>
  </si>
  <si>
    <t>LASTID</t>
  </si>
  <si>
    <t>최종작업자</t>
  </si>
  <si>
    <t>TMSTAMP</t>
  </si>
  <si>
    <t>최종작업시스템일시</t>
  </si>
  <si>
    <t>PROD_NM</t>
  </si>
  <si>
    <t>상품명</t>
  </si>
  <si>
    <t>PROD_TYPE</t>
  </si>
  <si>
    <t>상품유형</t>
  </si>
  <si>
    <t>PROD_GRP</t>
  </si>
  <si>
    <t>상품그룹</t>
  </si>
  <si>
    <t>PROD_DESC</t>
  </si>
  <si>
    <t>상품설명</t>
  </si>
  <si>
    <t>PROD_UFLG</t>
  </si>
  <si>
    <t>보유포지션여부</t>
  </si>
  <si>
    <t>SD_R3</t>
  </si>
  <si>
    <t>바젤2위험분류</t>
  </si>
  <si>
    <t>OPTN_YN</t>
  </si>
  <si>
    <t>옵션여부</t>
  </si>
  <si>
    <t>ABS_FG</t>
  </si>
  <si>
    <t>유동화구분</t>
  </si>
  <si>
    <t>FLAT_TAB</t>
  </si>
  <si>
    <t>FLAT테이블</t>
  </si>
  <si>
    <t>GIRR_RISK_YN</t>
  </si>
  <si>
    <t>GIRR 대상여부</t>
  </si>
  <si>
    <t>CSR_RISK_YN</t>
  </si>
  <si>
    <t>CSR 대상여부</t>
  </si>
  <si>
    <t>EQ_RISK_YN</t>
  </si>
  <si>
    <t>EQ 대상여부</t>
  </si>
  <si>
    <t>FX_RISK_YN</t>
  </si>
  <si>
    <t>FX 대상여부</t>
  </si>
  <si>
    <t>CM_RISK_YN</t>
  </si>
  <si>
    <t>CM 대상여부</t>
  </si>
  <si>
    <t>DRC_RISK_YN</t>
  </si>
  <si>
    <t>DRC 대상여부</t>
  </si>
  <si>
    <t>RRAO_RISK_YN</t>
  </si>
  <si>
    <t>잔여위험여부</t>
  </si>
  <si>
    <t>RRAO_BUCKET</t>
  </si>
  <si>
    <t>잔여위험버킷</t>
  </si>
  <si>
    <t>RRAO_FACTOR</t>
  </si>
  <si>
    <t>잔여위험요소</t>
  </si>
  <si>
    <t>DATA_SRC</t>
  </si>
  <si>
    <t>원천자료명</t>
  </si>
  <si>
    <t>DATA_CFG</t>
  </si>
  <si>
    <t>자료관리구분</t>
  </si>
  <si>
    <t>MAP_ID</t>
  </si>
  <si>
    <t>매핑ID</t>
  </si>
  <si>
    <t>ZMR_BASE_ATTR</t>
    <phoneticPr fontId="1" type="noConversion"/>
  </si>
  <si>
    <t>상품속성정보</t>
    <phoneticPr fontId="1" type="noConversion"/>
  </si>
  <si>
    <t>ATTR_ID</t>
    <phoneticPr fontId="1" type="noConversion"/>
  </si>
  <si>
    <t>속성ID</t>
    <phoneticPr fontId="1" type="noConversion"/>
  </si>
  <si>
    <t>ATTR_NM</t>
    <phoneticPr fontId="1" type="noConversion"/>
  </si>
  <si>
    <t>ZMR_BASE_PROD_ATTR</t>
    <phoneticPr fontId="1" type="noConversion"/>
  </si>
  <si>
    <t>상품별 속성정보</t>
    <phoneticPr fontId="1" type="noConversion"/>
  </si>
  <si>
    <t>FLAT_COL_NM</t>
    <phoneticPr fontId="1" type="noConversion"/>
  </si>
  <si>
    <t>INST_COL_NM</t>
    <phoneticPr fontId="1" type="noConversion"/>
  </si>
  <si>
    <t>REQ_YN</t>
    <phoneticPr fontId="1" type="noConversion"/>
  </si>
  <si>
    <t>BASE_VAL</t>
    <phoneticPr fontId="1" type="noConversion"/>
  </si>
  <si>
    <t>기본값</t>
    <phoneticPr fontId="1" type="noConversion"/>
  </si>
  <si>
    <t>필수여부</t>
    <phoneticPr fontId="1" type="noConversion"/>
  </si>
  <si>
    <t>FLAT컬럼정보</t>
    <phoneticPr fontId="1" type="noConversion"/>
  </si>
  <si>
    <t>INST컬럼정보</t>
    <phoneticPr fontId="1" type="noConversion"/>
  </si>
  <si>
    <t>MATU_DT</t>
  </si>
  <si>
    <t>FLAT_COL_EXAM</t>
    <phoneticPr fontId="1" type="noConversion"/>
  </si>
  <si>
    <t>INST_COL_EXAM</t>
    <phoneticPr fontId="1" type="noConversion"/>
  </si>
  <si>
    <t>FLAT컬럼예시</t>
    <phoneticPr fontId="1" type="noConversion"/>
  </si>
  <si>
    <t>INST컬럼예시</t>
    <phoneticPr fontId="1" type="noConversion"/>
  </si>
  <si>
    <t>IO구분</t>
    <phoneticPr fontId="1" type="noConversion"/>
  </si>
  <si>
    <t>FLAT_COL_TYPE</t>
    <phoneticPr fontId="1" type="noConversion"/>
  </si>
  <si>
    <t>INST_COL_TYPE</t>
    <phoneticPr fontId="1" type="noConversion"/>
  </si>
  <si>
    <t>속성명</t>
  </si>
  <si>
    <t>속성명</t>
    <phoneticPr fontId="1" type="noConversion"/>
  </si>
  <si>
    <t>ZRP_BASE_PROD_MODL</t>
    <phoneticPr fontId="1" type="noConversion"/>
  </si>
  <si>
    <t>상품별 평가모델정보</t>
    <phoneticPr fontId="1" type="noConversion"/>
  </si>
  <si>
    <t>PROD_DIV</t>
  </si>
  <si>
    <t>상품분류코드</t>
  </si>
  <si>
    <t>MOD_FG</t>
  </si>
  <si>
    <t>모듈코드</t>
  </si>
  <si>
    <t>ANAL_MOD</t>
  </si>
  <si>
    <t>모듈명</t>
  </si>
  <si>
    <t>VER_FG</t>
  </si>
  <si>
    <t>버전</t>
  </si>
  <si>
    <t>분석모듈명</t>
  </si>
  <si>
    <t>순번</t>
  </si>
  <si>
    <t>IO_FG</t>
  </si>
  <si>
    <t>입출력구분</t>
  </si>
  <si>
    <t>ATT_NM</t>
  </si>
  <si>
    <t>DOM_NM</t>
  </si>
  <si>
    <t>도메인명</t>
  </si>
  <si>
    <t>IDX</t>
  </si>
  <si>
    <t>인덱스값</t>
  </si>
  <si>
    <t>ATT_TYPE</t>
  </si>
  <si>
    <t>속성타입</t>
  </si>
  <si>
    <t>ATT_DESC</t>
  </si>
  <si>
    <t>속성설명</t>
  </si>
  <si>
    <t>SOURCE_FG</t>
  </si>
  <si>
    <t>소스구분</t>
  </si>
  <si>
    <t>NULL_CURVE_ALLOW_YN</t>
  </si>
  <si>
    <t>널커브허용여부</t>
  </si>
  <si>
    <t>USE_INSTRUMENT_DATA_YN</t>
  </si>
  <si>
    <t>INST데이터사용여부</t>
  </si>
  <si>
    <t>CURVE_ID_COL</t>
  </si>
  <si>
    <t>커브ID</t>
  </si>
  <si>
    <t>TERM_COL</t>
  </si>
  <si>
    <t>커브구간</t>
  </si>
  <si>
    <t>TERM_CNT_COL</t>
  </si>
  <si>
    <t>커부구간갯수</t>
  </si>
  <si>
    <t>TERM_COL2</t>
  </si>
  <si>
    <t>커브구간2</t>
  </si>
  <si>
    <t>TERM_CNT_COL2</t>
  </si>
  <si>
    <t>커브구간2갯수</t>
  </si>
  <si>
    <t>CALC</t>
  </si>
  <si>
    <t>계산식</t>
  </si>
  <si>
    <t>CALC_NULL_TO_ZERO_YN</t>
  </si>
  <si>
    <t>계산식널여부</t>
  </si>
  <si>
    <t>DEFAULT_VALUE</t>
  </si>
  <si>
    <t>디폴트값</t>
  </si>
  <si>
    <t>ATT_EXAM</t>
  </si>
  <si>
    <t>속성예시</t>
  </si>
  <si>
    <t>IO_FG</t>
    <phoneticPr fontId="1" type="noConversion"/>
  </si>
  <si>
    <t>FLAT과 INST컬럼이용 정의</t>
    <phoneticPr fontId="1" type="noConversion"/>
  </si>
  <si>
    <t>평가모델별속성정보</t>
  </si>
  <si>
    <t>MOD_FG</t>
    <phoneticPr fontId="1" type="noConversion"/>
  </si>
  <si>
    <t>ZRP_BASE_MODL_ATTR</t>
    <phoneticPr fontId="1" type="noConversion"/>
  </si>
  <si>
    <t>MOD_NM</t>
    <phoneticPr fontId="1" type="noConversion"/>
  </si>
  <si>
    <t>MOD_GRP</t>
    <phoneticPr fontId="1" type="noConversion"/>
  </si>
  <si>
    <t>모듈ID</t>
    <phoneticPr fontId="1" type="noConversion"/>
  </si>
  <si>
    <t>모듈그룹</t>
    <phoneticPr fontId="1" type="noConversion"/>
  </si>
  <si>
    <t>ZPP_BASE_MODL</t>
    <phoneticPr fontId="1" type="noConversion"/>
  </si>
  <si>
    <t>평가모델정보</t>
    <phoneticPr fontId="1" type="noConversion"/>
  </si>
  <si>
    <t>PRIC_MODEL</t>
    <phoneticPr fontId="1" type="noConversion"/>
  </si>
  <si>
    <t>PRIC_METHOD</t>
    <phoneticPr fontId="1" type="noConversion"/>
  </si>
  <si>
    <t>평가모델</t>
    <phoneticPr fontId="1" type="noConversion"/>
  </si>
  <si>
    <t>평가방법론</t>
    <phoneticPr fontId="1" type="noConversion"/>
  </si>
  <si>
    <t>평가모듈명</t>
    <phoneticPr fontId="1" type="noConversion"/>
  </si>
  <si>
    <t>MOD_DESC</t>
    <phoneticPr fontId="1" type="noConversion"/>
  </si>
  <si>
    <t>평가모델설명</t>
    <phoneticPr fontId="1" type="noConversion"/>
  </si>
  <si>
    <t>평가 및 결과에 사용하는 속성정보</t>
    <phoneticPr fontId="1" type="noConversion"/>
  </si>
  <si>
    <t>상품별 평가에 사용하는 속성정보 및 산출되는 평가속성 정보로
상품별 UI 구성에 사용함.</t>
    <phoneticPr fontId="1" type="noConversion"/>
  </si>
  <si>
    <t>IO_SEQ</t>
    <phoneticPr fontId="1" type="noConversion"/>
  </si>
  <si>
    <t>IO순번</t>
    <phoneticPr fontId="1" type="noConversion"/>
  </si>
  <si>
    <t>FFW : Forex future</t>
    <phoneticPr fontId="2" type="noConversion"/>
  </si>
  <si>
    <t>Position Information</t>
    <phoneticPr fontId="2" type="noConversion"/>
  </si>
  <si>
    <t>Curve / Volatility(T)</t>
    <phoneticPr fontId="2" type="noConversion"/>
  </si>
  <si>
    <t>IRS000001</t>
    <phoneticPr fontId="2" type="noConversion"/>
  </si>
  <si>
    <t>IRKRW-IRS</t>
    <phoneticPr fontId="2" type="noConversion"/>
  </si>
  <si>
    <t>SEQ</t>
    <phoneticPr fontId="2" type="noConversion"/>
  </si>
  <si>
    <t>Attribute</t>
    <phoneticPr fontId="2" type="noConversion"/>
  </si>
  <si>
    <t>FlatValue</t>
    <phoneticPr fontId="2" type="noConversion"/>
  </si>
  <si>
    <t>InstValue</t>
    <phoneticPr fontId="2" type="noConversion"/>
  </si>
  <si>
    <t>Default</t>
    <phoneticPr fontId="2" type="noConversion"/>
  </si>
  <si>
    <t xml:space="preserve"> </t>
    <phoneticPr fontId="1" type="noConversion"/>
  </si>
  <si>
    <t xml:space="preserve"> </t>
    <phoneticPr fontId="2" type="noConversion"/>
  </si>
  <si>
    <t>No</t>
    <phoneticPr fontId="2" type="noConversion"/>
  </si>
  <si>
    <t>Day</t>
    <phoneticPr fontId="2" type="noConversion"/>
  </si>
  <si>
    <t>Value</t>
    <phoneticPr fontId="2" type="noConversion"/>
  </si>
  <si>
    <t>IRKRW-CRS_B</t>
  </si>
  <si>
    <t>KRW</t>
  </si>
  <si>
    <t>Volatility Surface(T/T)</t>
    <phoneticPr fontId="2" type="noConversion"/>
  </si>
  <si>
    <t>VolKRW-SWT</t>
    <phoneticPr fontId="2" type="noConversion"/>
  </si>
  <si>
    <t>스왑/옵션</t>
    <phoneticPr fontId="2" type="noConversion"/>
  </si>
  <si>
    <t>Schedule</t>
    <phoneticPr fontId="2" type="noConversion"/>
  </si>
  <si>
    <t>..</t>
    <phoneticPr fontId="2" type="noConversion"/>
  </si>
  <si>
    <t>I_002_CF</t>
    <phoneticPr fontId="2" type="noConversion"/>
  </si>
  <si>
    <t>Delta</t>
    <phoneticPr fontId="2" type="noConversion"/>
  </si>
  <si>
    <t>Calcu Y/N</t>
    <phoneticPr fontId="2" type="noConversion"/>
  </si>
  <si>
    <t>기초자산</t>
    <phoneticPr fontId="2" type="noConversion"/>
  </si>
  <si>
    <t>Tenor</t>
    <phoneticPr fontId="2" type="noConversion"/>
  </si>
  <si>
    <t>Out</t>
    <phoneticPr fontId="2" type="noConversion"/>
  </si>
  <si>
    <t>THEO/Value</t>
    <phoneticPr fontId="2" type="noConversion"/>
  </si>
  <si>
    <t>Y</t>
    <phoneticPr fontId="2" type="noConversion"/>
  </si>
  <si>
    <t>기초자산별</t>
    <phoneticPr fontId="2" type="noConversion"/>
  </si>
  <si>
    <t>Vega</t>
    <phoneticPr fontId="2" type="noConversion"/>
  </si>
  <si>
    <t>Gamma</t>
    <phoneticPr fontId="2" type="noConversion"/>
  </si>
  <si>
    <t>Curvature/Gamma</t>
    <phoneticPr fontId="2" type="noConversion"/>
  </si>
  <si>
    <t>EUR</t>
    <phoneticPr fontId="2" type="noConversion"/>
  </si>
  <si>
    <t>UP/Down</t>
    <phoneticPr fontId="2" type="noConversion"/>
  </si>
  <si>
    <t>Curvature_Up</t>
    <phoneticPr fontId="2" type="noConversion"/>
  </si>
  <si>
    <t>Curvature_Down</t>
    <phoneticPr fontId="2" type="noConversion"/>
  </si>
  <si>
    <t>Cshflow</t>
    <phoneticPr fontId="2" type="noConversion"/>
  </si>
  <si>
    <t>REV_CF</t>
    <phoneticPr fontId="2" type="noConversion"/>
  </si>
  <si>
    <t>RATE</t>
    <phoneticPr fontId="2" type="noConversion"/>
  </si>
  <si>
    <t>CF_VAL</t>
    <phoneticPr fontId="2" type="noConversion"/>
  </si>
  <si>
    <t>DF</t>
    <phoneticPr fontId="2" type="noConversion"/>
  </si>
  <si>
    <t>DF1</t>
    <phoneticPr fontId="2" type="noConversion"/>
  </si>
  <si>
    <t>PAY_CF</t>
    <phoneticPr fontId="2" type="noConversion"/>
  </si>
  <si>
    <t>FLAT속성유형</t>
    <phoneticPr fontId="2" type="noConversion"/>
  </si>
  <si>
    <t>INST속성유형</t>
    <phoneticPr fontId="2" type="noConversion"/>
  </si>
  <si>
    <t>스케줄정보에서 관리하는 자료의 컬럼ID 약속 : I_CF_CF유형</t>
    <phoneticPr fontId="1" type="noConversion"/>
  </si>
  <si>
    <t>ZMR_POSI_BASE.COL_NM</t>
    <phoneticPr fontId="2" type="noConversion"/>
  </si>
  <si>
    <t>ZRP_BASE_INST.COL_NM</t>
    <phoneticPr fontId="2" type="noConversion"/>
  </si>
  <si>
    <t>ZMR_POSI_SCHE.COL_NM</t>
    <phoneticPr fontId="2" type="noConversion"/>
  </si>
  <si>
    <t>ZRP_BASE_COUP_SCHE.COL_NM</t>
    <phoneticPr fontId="2" type="noConversion"/>
  </si>
  <si>
    <t>상품코드 예시</t>
    <phoneticPr fontId="2" type="noConversion"/>
  </si>
  <si>
    <t>현재 보유하고/적용할 상품에 대해서만 등록?</t>
    <phoneticPr fontId="2" type="noConversion"/>
  </si>
  <si>
    <t>ABS_FG</t>
    <phoneticPr fontId="2" type="noConversion"/>
  </si>
  <si>
    <t>OPTN_YN</t>
    <phoneticPr fontId="2" type="noConversion"/>
  </si>
  <si>
    <t>보유여부</t>
    <phoneticPr fontId="2" type="noConversion"/>
  </si>
  <si>
    <t>유동화구분</t>
    <phoneticPr fontId="2" type="noConversion"/>
  </si>
  <si>
    <t>옵션여부</t>
    <phoneticPr fontId="2" type="noConversion"/>
  </si>
  <si>
    <t>위험분류코드</t>
  </si>
  <si>
    <t>1.단기자금</t>
  </si>
  <si>
    <t>1.1단기자금</t>
    <phoneticPr fontId="41" type="noConversion"/>
  </si>
  <si>
    <t>MCD</t>
    <phoneticPr fontId="41" type="noConversion"/>
  </si>
  <si>
    <t>양도성예금증서</t>
  </si>
  <si>
    <t>CD</t>
  </si>
  <si>
    <t>IR0101</t>
  </si>
  <si>
    <t>MCL</t>
    <phoneticPr fontId="41" type="noConversion"/>
  </si>
  <si>
    <t>콜론</t>
  </si>
  <si>
    <t>Call Loan</t>
  </si>
  <si>
    <t>MCP</t>
    <phoneticPr fontId="41" type="noConversion"/>
  </si>
  <si>
    <t>어음</t>
  </si>
  <si>
    <t>USCP Bill</t>
  </si>
  <si>
    <t>MRP</t>
    <phoneticPr fontId="41" type="noConversion"/>
  </si>
  <si>
    <t>환매거래</t>
  </si>
  <si>
    <t>RP</t>
  </si>
  <si>
    <t>1.2수익증권</t>
    <phoneticPr fontId="41" type="noConversion"/>
  </si>
  <si>
    <t>EBC</t>
    <phoneticPr fontId="41" type="noConversion"/>
  </si>
  <si>
    <t>수익증권(주식형)</t>
  </si>
  <si>
    <t>FD0101</t>
  </si>
  <si>
    <t>BBC</t>
    <phoneticPr fontId="41" type="noConversion"/>
  </si>
  <si>
    <t>수익증권(채권형)</t>
  </si>
  <si>
    <t>MMF</t>
    <phoneticPr fontId="41" type="noConversion"/>
  </si>
  <si>
    <t>수익증권(혼합형)</t>
  </si>
  <si>
    <t>Money Market Fund</t>
  </si>
  <si>
    <t>FD0102</t>
  </si>
  <si>
    <t>2.외환/ Gold</t>
    <phoneticPr fontId="41" type="noConversion"/>
  </si>
  <si>
    <t>2.1외환상품</t>
    <phoneticPr fontId="41" type="noConversion"/>
  </si>
  <si>
    <t>FSP</t>
    <phoneticPr fontId="41" type="noConversion"/>
  </si>
  <si>
    <t>현물환</t>
    <phoneticPr fontId="41" type="noConversion"/>
  </si>
  <si>
    <t>FX Spot</t>
  </si>
  <si>
    <t>FX0102</t>
  </si>
  <si>
    <t>FFW</t>
    <phoneticPr fontId="41" type="noConversion"/>
  </si>
  <si>
    <t>선물환</t>
  </si>
  <si>
    <t>FX0201</t>
  </si>
  <si>
    <t>FSW</t>
  </si>
  <si>
    <t>FX스왑</t>
  </si>
  <si>
    <t>NDF</t>
    <phoneticPr fontId="41" type="noConversion"/>
  </si>
  <si>
    <t>NDF</t>
    <phoneticPr fontId="2" type="noConversion"/>
  </si>
  <si>
    <t>뉴욕차익결제 선물환</t>
    <phoneticPr fontId="2" type="noConversion"/>
  </si>
  <si>
    <t>FBS</t>
    <phoneticPr fontId="2" type="noConversion"/>
  </si>
  <si>
    <t>외환포지션</t>
    <phoneticPr fontId="41" type="noConversion"/>
  </si>
  <si>
    <t>외환포지션</t>
  </si>
  <si>
    <t>FX0101</t>
    <phoneticPr fontId="2" type="noConversion"/>
  </si>
  <si>
    <t>2.2Gold</t>
    <phoneticPr fontId="41" type="noConversion"/>
  </si>
  <si>
    <t>GFW</t>
  </si>
  <si>
    <t>Gold선도</t>
  </si>
  <si>
    <t>GSW</t>
  </si>
  <si>
    <t>Gold스왑</t>
  </si>
  <si>
    <t>3.유가증권</t>
  </si>
  <si>
    <t>3.1채권상품</t>
    <phoneticPr fontId="41" type="noConversion"/>
  </si>
  <si>
    <t>BLS</t>
    <phoneticPr fontId="41" type="noConversion"/>
  </si>
  <si>
    <t>단리채</t>
  </si>
  <si>
    <t>Simple Interest Bond</t>
  </si>
  <si>
    <t>BLC</t>
    <phoneticPr fontId="41" type="noConversion"/>
  </si>
  <si>
    <t>복리채</t>
  </si>
  <si>
    <t>BLM</t>
    <phoneticPr fontId="41" type="noConversion"/>
  </si>
  <si>
    <t>단복리채</t>
  </si>
  <si>
    <t>ZCB</t>
    <phoneticPr fontId="41" type="noConversion"/>
  </si>
  <si>
    <t>할인채</t>
  </si>
  <si>
    <t>Zero Coupon Bond</t>
  </si>
  <si>
    <t>3.2채권상품(고정)</t>
    <phoneticPr fontId="41" type="noConversion"/>
  </si>
  <si>
    <t>FRB</t>
    <phoneticPr fontId="41" type="noConversion"/>
  </si>
  <si>
    <t>고정금리채</t>
  </si>
  <si>
    <t>Fixed Rate Bond</t>
  </si>
  <si>
    <t>IR0102</t>
  </si>
  <si>
    <t>FAB</t>
    <phoneticPr fontId="41" type="noConversion"/>
  </si>
  <si>
    <t>고정금리분할상환채</t>
  </si>
  <si>
    <t>IR0104</t>
  </si>
  <si>
    <t>3.3채권상품(변동)</t>
    <phoneticPr fontId="41" type="noConversion"/>
  </si>
  <si>
    <t>FRN</t>
    <phoneticPr fontId="41" type="noConversion"/>
  </si>
  <si>
    <t>변동금리채</t>
  </si>
  <si>
    <t>Floating Rate Note</t>
  </si>
  <si>
    <t>IR0103</t>
  </si>
  <si>
    <t>FAN</t>
    <phoneticPr fontId="41" type="noConversion"/>
  </si>
  <si>
    <t>변동금리분할상환채</t>
  </si>
  <si>
    <t>3.4채권상품(주식)</t>
    <phoneticPr fontId="41" type="noConversion"/>
  </si>
  <si>
    <t>SBW</t>
    <phoneticPr fontId="41" type="noConversion"/>
  </si>
  <si>
    <t>신주인수권부사채</t>
  </si>
  <si>
    <t>Bond with Warrant</t>
  </si>
  <si>
    <t>IR0105</t>
  </si>
  <si>
    <t>SCB</t>
    <phoneticPr fontId="41" type="noConversion"/>
  </si>
  <si>
    <t>전환사채</t>
  </si>
  <si>
    <t>SEB</t>
    <phoneticPr fontId="41" type="noConversion"/>
  </si>
  <si>
    <t>교환사채</t>
  </si>
  <si>
    <t>3.5주식상품</t>
    <phoneticPr fontId="41" type="noConversion"/>
  </si>
  <si>
    <t>CST</t>
    <phoneticPr fontId="41" type="noConversion"/>
  </si>
  <si>
    <t>주식상품</t>
  </si>
  <si>
    <t>EQ0101</t>
  </si>
  <si>
    <t>ADR</t>
    <phoneticPr fontId="41" type="noConversion"/>
  </si>
  <si>
    <t>주식예탁증권</t>
  </si>
  <si>
    <t>ADR</t>
  </si>
  <si>
    <t>4.파생상품</t>
  </si>
  <si>
    <t>4.1선물</t>
    <phoneticPr fontId="41" type="noConversion"/>
  </si>
  <si>
    <t>BFU</t>
  </si>
  <si>
    <t>채권선물</t>
  </si>
  <si>
    <t>Bond Futures</t>
  </si>
  <si>
    <t>IR0201</t>
  </si>
  <si>
    <t>IFU</t>
    <phoneticPr fontId="41" type="noConversion"/>
  </si>
  <si>
    <t>금리선물</t>
  </si>
  <si>
    <t>IR0203</t>
  </si>
  <si>
    <t>FFU</t>
    <phoneticPr fontId="41" type="noConversion"/>
  </si>
  <si>
    <t>통화선물</t>
  </si>
  <si>
    <t>IR0206</t>
  </si>
  <si>
    <t>CFU</t>
    <phoneticPr fontId="41" type="noConversion"/>
  </si>
  <si>
    <t>상품선물</t>
    <phoneticPr fontId="2" type="noConversion"/>
  </si>
  <si>
    <t>Gold선물</t>
  </si>
  <si>
    <t>CM0201</t>
    <phoneticPr fontId="2" type="noConversion"/>
  </si>
  <si>
    <t>EFU</t>
    <phoneticPr fontId="41" type="noConversion"/>
  </si>
  <si>
    <t>주식선물</t>
    <phoneticPr fontId="2" type="noConversion"/>
  </si>
  <si>
    <t>Equity Futures</t>
    <phoneticPr fontId="2" type="noConversion"/>
  </si>
  <si>
    <t>EQ0202</t>
  </si>
  <si>
    <t>XFU</t>
    <phoneticPr fontId="41" type="noConversion"/>
  </si>
  <si>
    <t>지수선물</t>
  </si>
  <si>
    <t>Equity Index Futures</t>
  </si>
  <si>
    <t>EQ0201</t>
  </si>
  <si>
    <t>4.2옵션</t>
    <phoneticPr fontId="41" type="noConversion"/>
  </si>
  <si>
    <t>BOP</t>
    <phoneticPr fontId="2" type="noConversion"/>
  </si>
  <si>
    <t>채권옵션</t>
    <phoneticPr fontId="41" type="noConversion"/>
  </si>
  <si>
    <t>채권옵션</t>
  </si>
  <si>
    <t>OP0104</t>
  </si>
  <si>
    <t>BFO</t>
    <phoneticPr fontId="2" type="noConversion"/>
  </si>
  <si>
    <t>채권선물옵션</t>
    <phoneticPr fontId="41" type="noConversion"/>
  </si>
  <si>
    <t>채권선물옵션</t>
  </si>
  <si>
    <t>OP0103</t>
    <phoneticPr fontId="2" type="noConversion"/>
  </si>
  <si>
    <t>IOP</t>
    <phoneticPr fontId="2" type="noConversion"/>
  </si>
  <si>
    <t>금리옵션</t>
    <phoneticPr fontId="41" type="noConversion"/>
  </si>
  <si>
    <t>금리옵션</t>
  </si>
  <si>
    <t>OP0101</t>
  </si>
  <si>
    <t>EOP</t>
    <phoneticPr fontId="2" type="noConversion"/>
  </si>
  <si>
    <t>주식옵션</t>
    <phoneticPr fontId="41" type="noConversion"/>
  </si>
  <si>
    <t>주식옵션</t>
  </si>
  <si>
    <t>OP0202</t>
  </si>
  <si>
    <t>XOP</t>
    <phoneticPr fontId="41" type="noConversion"/>
  </si>
  <si>
    <t>지수옵션</t>
    <phoneticPr fontId="41" type="noConversion"/>
  </si>
  <si>
    <t>지수옵션</t>
  </si>
  <si>
    <t>OP0201</t>
  </si>
  <si>
    <t>FOP</t>
    <phoneticPr fontId="2" type="noConversion"/>
  </si>
  <si>
    <t>통화옵션</t>
    <phoneticPr fontId="2" type="noConversion"/>
  </si>
  <si>
    <t>통화옵션</t>
  </si>
  <si>
    <t>OP0301</t>
  </si>
  <si>
    <t>COP</t>
    <phoneticPr fontId="2" type="noConversion"/>
  </si>
  <si>
    <t>상품옵션</t>
    <phoneticPr fontId="2" type="noConversion"/>
  </si>
  <si>
    <t>상품옵션</t>
  </si>
  <si>
    <t>OP0401</t>
  </si>
  <si>
    <t>SH1</t>
    <phoneticPr fontId="2" type="noConversion"/>
  </si>
  <si>
    <t>HiFive 1Stock</t>
  </si>
  <si>
    <t>HiFive 1 Stock Option</t>
  </si>
  <si>
    <t>SH2</t>
    <phoneticPr fontId="2" type="noConversion"/>
  </si>
  <si>
    <t>HiFive 2Stock</t>
  </si>
  <si>
    <t>HiFive 2 Stock Option</t>
  </si>
  <si>
    <t>SHM</t>
    <phoneticPr fontId="2" type="noConversion"/>
  </si>
  <si>
    <t>HiFive Multi Stock</t>
  </si>
  <si>
    <t>HiFive MC Option</t>
  </si>
  <si>
    <t>4.3신용</t>
    <phoneticPr fontId="41" type="noConversion"/>
  </si>
  <si>
    <t>CDS</t>
    <phoneticPr fontId="2" type="noConversion"/>
  </si>
  <si>
    <t>신용부도스왑</t>
    <phoneticPr fontId="41" type="noConversion"/>
  </si>
  <si>
    <t>Credit Default Swap</t>
  </si>
  <si>
    <t>IR0301</t>
  </si>
  <si>
    <t>CLN</t>
    <phoneticPr fontId="2" type="noConversion"/>
  </si>
  <si>
    <t>신용연계채권</t>
    <phoneticPr fontId="41" type="noConversion"/>
  </si>
  <si>
    <t>Credit Linked Note</t>
  </si>
  <si>
    <t>IR0302</t>
  </si>
  <si>
    <t>TRS</t>
    <phoneticPr fontId="2" type="noConversion"/>
  </si>
  <si>
    <t>총부채스왑</t>
    <phoneticPr fontId="41" type="noConversion"/>
  </si>
  <si>
    <t>Total Return Swap</t>
  </si>
  <si>
    <t>IR0303</t>
  </si>
  <si>
    <t>4.5스왑</t>
    <phoneticPr fontId="41" type="noConversion"/>
  </si>
  <si>
    <t>ISW</t>
  </si>
  <si>
    <t>금리스왑</t>
  </si>
  <si>
    <t>Interest Swap</t>
  </si>
  <si>
    <t>IR0204</t>
  </si>
  <si>
    <t>CSW</t>
  </si>
  <si>
    <t>통화스왑</t>
  </si>
  <si>
    <t>Currency Swap</t>
  </si>
  <si>
    <t>SWT</t>
  </si>
  <si>
    <t>스왑션</t>
  </si>
  <si>
    <t>OP0111</t>
  </si>
  <si>
    <t>CSP</t>
    <phoneticPr fontId="2" type="noConversion"/>
  </si>
  <si>
    <t>CallableSwap</t>
    <phoneticPr fontId="2" type="noConversion"/>
  </si>
  <si>
    <t>Callable Swap</t>
  </si>
  <si>
    <t>CRA</t>
    <phoneticPr fontId="2" type="noConversion"/>
  </si>
  <si>
    <t>RangeAccurualSwap</t>
    <phoneticPr fontId="2" type="noConversion"/>
  </si>
  <si>
    <t>DRA</t>
    <phoneticPr fontId="2" type="noConversion"/>
  </si>
  <si>
    <t>SRA</t>
    <phoneticPr fontId="2" type="noConversion"/>
  </si>
  <si>
    <t>Spread Range Accrual Swap</t>
  </si>
  <si>
    <t>4.6캡/플로워</t>
    <phoneticPr fontId="41" type="noConversion"/>
  </si>
  <si>
    <t>CAP</t>
  </si>
  <si>
    <t>캡</t>
  </si>
  <si>
    <t>Cap</t>
  </si>
  <si>
    <t>FLR</t>
    <phoneticPr fontId="41" type="noConversion"/>
  </si>
  <si>
    <t>플로어</t>
    <phoneticPr fontId="41" type="noConversion"/>
  </si>
  <si>
    <t>Floor</t>
  </si>
  <si>
    <t>Forward Rate Aggrement</t>
  </si>
  <si>
    <t>IR0205</t>
  </si>
  <si>
    <t>&gt; 검증시트 조정필요</t>
    <phoneticPr fontId="1" type="noConversion"/>
  </si>
  <si>
    <t>VolKospi200</t>
    <phoneticPr fontId="2" type="noConversion"/>
  </si>
  <si>
    <t>convension</t>
    <phoneticPr fontId="1" type="noConversion"/>
  </si>
  <si>
    <t>SEQ_FG : COL</t>
    <phoneticPr fontId="1" type="noConversion"/>
  </si>
  <si>
    <t>Y</t>
  </si>
  <si>
    <t>000_FG</t>
    <phoneticPr fontId="2" type="noConversion"/>
  </si>
  <si>
    <t>CRS</t>
    <phoneticPr fontId="1" type="noConversion"/>
  </si>
  <si>
    <t>SCHE_FG</t>
    <phoneticPr fontId="1" type="noConversion"/>
  </si>
  <si>
    <t>BOND</t>
    <phoneticPr fontId="1" type="noConversion"/>
  </si>
  <si>
    <t>FRTB_DELTA_GIRR</t>
    <phoneticPr fontId="1" type="noConversion"/>
  </si>
  <si>
    <t>FRTB_DELTA_FX</t>
    <phoneticPr fontId="1" type="noConversion"/>
  </si>
  <si>
    <t>CM</t>
    <phoneticPr fontId="1" type="noConversion"/>
  </si>
  <si>
    <t>EQ</t>
    <phoneticPr fontId="1" type="noConversion"/>
  </si>
  <si>
    <t>FFF</t>
    <phoneticPr fontId="2" type="noConversion"/>
  </si>
  <si>
    <t>IRUSD_XXX</t>
    <phoneticPr fontId="2" type="noConversion"/>
  </si>
  <si>
    <t>FX:USD</t>
    <phoneticPr fontId="2" type="noConversion"/>
  </si>
  <si>
    <t>IRKRW_IRS:0.25,10,.5.20 | IRUSD_CRS</t>
    <phoneticPr fontId="1" type="noConversion"/>
  </si>
  <si>
    <t>GIRR/IRKRW_XXX</t>
    <phoneticPr fontId="2" type="noConversion"/>
  </si>
  <si>
    <t>FFW000001</t>
    <phoneticPr fontId="2" type="noConversion"/>
  </si>
  <si>
    <t>CST_REL</t>
  </si>
  <si>
    <t>PUBS</t>
  </si>
  <si>
    <t>I</t>
  </si>
  <si>
    <t>수량</t>
  </si>
  <si>
    <t>NOTI_AMT</t>
  </si>
  <si>
    <t>INT</t>
  </si>
  <si>
    <t>N</t>
  </si>
  <si>
    <t>이율</t>
  </si>
  <si>
    <t>COUP_RATE</t>
  </si>
  <si>
    <t>DOUBLE</t>
  </si>
  <si>
    <t>변동성_X</t>
  </si>
  <si>
    <t>VOL_X</t>
  </si>
  <si>
    <t>DOUBLE_PTR</t>
  </si>
  <si>
    <t>변동성_X_개수</t>
  </si>
  <si>
    <t>VOL_X_CNT</t>
  </si>
  <si>
    <t>변동성_Y</t>
  </si>
  <si>
    <t>VOL_Y</t>
  </si>
  <si>
    <t>변동성_Y_개수</t>
  </si>
  <si>
    <t>VOL_Y_CNT</t>
  </si>
  <si>
    <t>변동성</t>
  </si>
  <si>
    <t>VOL</t>
  </si>
  <si>
    <t>FLOAT</t>
  </si>
  <si>
    <t>C2</t>
  </si>
  <si>
    <t>{CURVE_VL}VOL</t>
  </si>
  <si>
    <t>pricing</t>
  </si>
  <si>
    <t>O</t>
  </si>
  <si>
    <t>가격</t>
  </si>
  <si>
    <t>{R}PRICE</t>
  </si>
  <si>
    <t>FFW_REL</t>
  </si>
  <si>
    <t>sjlee</t>
  </si>
  <si>
    <t>만기일</t>
  </si>
  <si>
    <t>날짜 일련번호</t>
  </si>
  <si>
    <t>평가일</t>
  </si>
  <si>
    <t>EVALU_DT</t>
  </si>
  <si>
    <t>환율</t>
  </si>
  <si>
    <t>FX_RATE</t>
  </si>
  <si>
    <t>매입기준 통화원화여부</t>
  </si>
  <si>
    <t>BUY_SELL_FG</t>
  </si>
  <si>
    <t>매입 외화 / 매도 원화 = 0,</t>
  </si>
  <si>
    <t>매입기준 통화</t>
  </si>
  <si>
    <t>BUY_CCY</t>
  </si>
  <si>
    <t>SHORT</t>
  </si>
  <si>
    <t>EUR</t>
  </si>
  <si>
    <t>매입기준 통화금액</t>
  </si>
  <si>
    <t>BUY_NOTI_AMT</t>
  </si>
  <si>
    <t>매입기준 일수계산방식 코드</t>
  </si>
  <si>
    <t>BUY_DCB_CD</t>
  </si>
  <si>
    <t>30U/360 = 0, Act/Act = 1,</t>
  </si>
  <si>
    <t>매입커브 데이터사이즈</t>
  </si>
  <si>
    <t>BUYCURVE_CNT</t>
  </si>
  <si>
    <t>매입커브 만기일수</t>
  </si>
  <si>
    <t>BUYCURVE_TENORDAYS</t>
  </si>
  <si>
    <t>INT_PTR</t>
  </si>
  <si>
    <t>91|183|365|730|1095|1825|3650|5475|7300|10950</t>
  </si>
  <si>
    <t>매입커브 할인율</t>
  </si>
  <si>
    <t>BUYCURVE_DCRATE</t>
  </si>
  <si>
    <t>{CURVE_IR}BUY_DC</t>
  </si>
  <si>
    <t>0.0264438703|0.0238058648|0.0210763173|0.0197593133|0.0198563969|0.0207148214|0.0225037149|0.0236128877|0.0234768987|0.022255283</t>
  </si>
  <si>
    <t>매도기준 통화</t>
  </si>
  <si>
    <t>SELL_CCY</t>
  </si>
  <si>
    <t>매도기준 통화금액</t>
  </si>
  <si>
    <t>SELL_NOTI_AMT</t>
  </si>
  <si>
    <t>SELL_DCB_CD</t>
  </si>
  <si>
    <t>SELLCURVE_CNT</t>
  </si>
  <si>
    <t>SELLCURVE_TENORDAYS</t>
  </si>
  <si>
    <t>SELLCURVE_DCRATE</t>
  </si>
  <si>
    <t>{CURVE_IR}SELL_DC</t>
  </si>
  <si>
    <t>0.029931427|0.025760797|0.023328592|0.021926168|0.021934282|0.0223125|0.022380958|0.02115366|0.020361275|0.020361275</t>
  </si>
  <si>
    <t>측정구분</t>
  </si>
  <si>
    <t>CAL_TYPE</t>
  </si>
  <si>
    <t>이론가 = 1,</t>
  </si>
  <si>
    <t>Delta = 2,</t>
  </si>
  <si>
    <t>GIRR / CSR Sensitivity = 3</t>
  </si>
  <si>
    <t>W</t>
  </si>
  <si>
    <t>@SET_CONFIG_VARS[APPLY_EXEC_TYPE]</t>
  </si>
  <si>
    <t>로그파일 생성여부</t>
  </si>
  <si>
    <t>LOG_YN</t>
  </si>
  <si>
    <t>로그 생성 = 1, 로그 미생성 = 0</t>
  </si>
  <si>
    <t>@SET_CONFIG_VARS[LOG_YN]</t>
  </si>
  <si>
    <t>델타</t>
  </si>
  <si>
    <t>{R}DELTA</t>
  </si>
  <si>
    <t>GIRR1</t>
  </si>
  <si>
    <t>{R}GIRR</t>
  </si>
  <si>
    <t>FRB_REL</t>
  </si>
  <si>
    <t>결제일 OFFSET</t>
  </si>
  <si>
    <t>SETTLEMENT_DAYS</t>
  </si>
  <si>
    <t>발행일</t>
  </si>
  <si>
    <t>ISSU_DT</t>
  </si>
  <si>
    <t>원금</t>
  </si>
  <si>
    <t>쿠폰이율</t>
  </si>
  <si>
    <t>쿠폰일수계산방식 코드</t>
  </si>
  <si>
    <t>COUP_DCB_CD</t>
  </si>
  <si>
    <t>쿠폰개수</t>
  </si>
  <si>
    <t>COUP_CNT</t>
  </si>
  <si>
    <t>쿠폰지급일</t>
  </si>
  <si>
    <t>COUP_PAYMENT_DT</t>
  </si>
  <si>
    <t>S</t>
  </si>
  <si>
    <t>COUP_SCH_ID</t>
  </si>
  <si>
    <t>COUP_START_DT</t>
  </si>
  <si>
    <t>COUP_END_DT</t>
  </si>
  <si>
    <t>45818|46001|46183|46366|46548|46731|46916|47098|47280|47462|47644|47827</t>
  </si>
  <si>
    <t>쿠폰시작일</t>
  </si>
  <si>
    <t>45636|45818|46001|46183|46366|46548|46731|46916|47098|47280|47462|47644</t>
  </si>
  <si>
    <t>쿠폰종료일</t>
  </si>
  <si>
    <t>GIRR 커브 데이터사이즈</t>
  </si>
  <si>
    <t>CURVE_IR_ZERO_CNT</t>
  </si>
  <si>
    <t>GIRR 만기일수</t>
  </si>
  <si>
    <t>CURVE_IR_ZERO_TENORDAYS</t>
  </si>
  <si>
    <t>GIRR 금리</t>
  </si>
  <si>
    <t>CURVE_IR_ZERO_RATES</t>
  </si>
  <si>
    <t>{CURVE_IR}ZERO</t>
  </si>
  <si>
    <t>0.0337|0.0317|0.0285|0.0272|0.0269|0.0271|0.0278|0.0272|0.0254|0.0222</t>
  </si>
  <si>
    <t>GIRR 일수계산방식 코드</t>
  </si>
  <si>
    <t>ZERO_DCB_CD</t>
  </si>
  <si>
    <t>GIRR 보간방식 코드</t>
  </si>
  <si>
    <t>ZERO_INTERPOLATOR_CD</t>
  </si>
  <si>
    <t>GIRR 이자계산방식 코드</t>
  </si>
  <si>
    <t>ZERO_COMPOUNDING_CD</t>
  </si>
  <si>
    <t>GIRR 이자지급빈도 코드</t>
  </si>
  <si>
    <t>ZERO_FREQUENCY_CD</t>
  </si>
  <si>
    <t>신용 스프레드</t>
  </si>
  <si>
    <t>SPREAD</t>
  </si>
  <si>
    <t>스프레드 이자계산방식 코드</t>
  </si>
  <si>
    <t>SPREAD_COMPOUNDING_CD</t>
  </si>
  <si>
    <t>스프레드 일수계산방식 코드</t>
  </si>
  <si>
    <t>SPREAD_DCB_CD</t>
  </si>
  <si>
    <t>CSR 커브 데이터사이즈</t>
  </si>
  <si>
    <t>CURVE_IR_CSR_CNT</t>
  </si>
  <si>
    <t>CSR 만기일수</t>
  </si>
  <si>
    <t>CURVE_IR_CSR_TENORDAYS</t>
  </si>
  <si>
    <t>183|365|1095|1825|3650</t>
  </si>
  <si>
    <t>CSR 스프레드 금리</t>
  </si>
  <si>
    <t>CURVE_IR_CSR_RATES</t>
  </si>
  <si>
    <t>{CURVE_IR}CSR</t>
  </si>
  <si>
    <t>0.0|0.0|0.0|0.0005|0.001</t>
  </si>
  <si>
    <t>이론가 = 1,_x000D_
Delta = 2,_x000D_
GIRR / CSR Sensitivity = 3</t>
  </si>
  <si>
    <t>로그파일 생성X = 0,</t>
  </si>
  <si>
    <t xml:space="preserve">로그파일 생성O = 1 </t>
  </si>
  <si>
    <t>{R}CSR</t>
  </si>
  <si>
    <t>20240930</t>
    <phoneticPr fontId="1" type="noConversion"/>
  </si>
  <si>
    <t>20240101</t>
    <phoneticPr fontId="1" type="noConversion"/>
  </si>
  <si>
    <t>IREUR_CRS</t>
    <phoneticPr fontId="1" type="noConversion"/>
  </si>
  <si>
    <t>BASE_DT</t>
    <phoneticPr fontId="1" type="noConversion"/>
  </si>
  <si>
    <t>NOTL_CCY</t>
    <phoneticPr fontId="1" type="noConversion"/>
  </si>
  <si>
    <t>UNDER_CCY</t>
    <phoneticPr fontId="1" type="noConversion"/>
  </si>
  <si>
    <t>NOTL_AMT</t>
    <phoneticPr fontId="1" type="noConversion"/>
  </si>
  <si>
    <t xml:space="preserve">NOTL_CCY </t>
    <phoneticPr fontId="1" type="noConversion"/>
  </si>
  <si>
    <t>UNDER_AMT</t>
    <phoneticPr fontId="1" type="noConversion"/>
  </si>
  <si>
    <t>ISSU_DT</t>
    <phoneticPr fontId="1" type="noConversion"/>
  </si>
  <si>
    <t>CSKRW_AAA</t>
    <phoneticPr fontId="1" type="noConversion"/>
  </si>
  <si>
    <t>IRKRW_IRS</t>
    <phoneticPr fontId="1" type="noConversion"/>
  </si>
  <si>
    <t>추가검토사항</t>
    <phoneticPr fontId="1" type="noConversion"/>
  </si>
  <si>
    <t>평가</t>
    <phoneticPr fontId="1" type="noConversion"/>
  </si>
  <si>
    <t>시장가격항목 추가여부</t>
    <phoneticPr fontId="1" type="noConversion"/>
  </si>
  <si>
    <t>평가값=시장가인 경우 : SOY</t>
    <phoneticPr fontId="1" type="noConversion"/>
  </si>
  <si>
    <t>시나리오분석시 시장가격 적용방법  검토&lt;시나리오별커브만 움직인 상태에서 민감도 구하면 되나?)</t>
    <phoneticPr fontId="1" type="noConversion"/>
  </si>
  <si>
    <t>저장</t>
    <phoneticPr fontId="1" type="noConversion"/>
  </si>
  <si>
    <t>위험군/버킷/민감에 대한 분류</t>
    <phoneticPr fontId="1" type="noConversion"/>
  </si>
  <si>
    <t>버킷은 입수되어야 함</t>
    <phoneticPr fontId="1" type="noConversion"/>
  </si>
  <si>
    <t>FRTB의 경우</t>
    <phoneticPr fontId="1" type="noConversion"/>
  </si>
  <si>
    <t>위험군은 GIRR, CSR, FX, DRC가 산출될수 있음</t>
    <phoneticPr fontId="1" type="noConversion"/>
  </si>
  <si>
    <t>민감도는 DELTA만 산출됨 (DRC의 경우 JTD)</t>
    <phoneticPr fontId="1" type="noConversion"/>
  </si>
  <si>
    <t>CSR버킷(섹터/신용도), DRC버킷 (발행인….), FX와 GIRR은 통화코드를 이용하여 자체정의가 가능함</t>
    <phoneticPr fontId="1" type="noConversion"/>
  </si>
  <si>
    <t>입수시 해당정보를 관리해서 결과저장할때 활용할 수 있어야 함.</t>
    <phoneticPr fontId="1" type="noConversion"/>
  </si>
  <si>
    <t>외화채권도 반영되어야 함</t>
    <phoneticPr fontId="1" type="noConversion"/>
  </si>
  <si>
    <t>&gt; 산출결과테이블에 원활하게 적재될수 있도록 해당자료가 관리될 수 있도록 검토 바람.</t>
    <phoneticPr fontId="1" type="noConversion"/>
  </si>
  <si>
    <t>GIRR 커브</t>
    <phoneticPr fontId="1" type="noConversion"/>
  </si>
  <si>
    <t xml:space="preserve">CSR 커브 </t>
    <phoneticPr fontId="1" type="noConversion"/>
  </si>
  <si>
    <t>DLL Prameter Information</t>
    <phoneticPr fontId="2" type="noConversion"/>
  </si>
  <si>
    <t>스케줄사용여부</t>
    <phoneticPr fontId="1" type="noConversion"/>
  </si>
  <si>
    <t>SCH_FG</t>
    <phoneticPr fontId="1" type="noConversion"/>
  </si>
  <si>
    <t>DSC_CURV</t>
    <phoneticPr fontId="1" type="noConversion"/>
  </si>
  <si>
    <t>CSR_CURV</t>
    <phoneticPr fontId="1" type="noConversion"/>
  </si>
  <si>
    <t>COUP_RATE</t>
    <phoneticPr fontId="1" type="noConversion"/>
  </si>
  <si>
    <t>GEREGR</t>
    <phoneticPr fontId="1" type="noConversion"/>
  </si>
  <si>
    <t>XXX</t>
    <phoneticPr fontId="1" type="noConversion"/>
  </si>
  <si>
    <t>XXXX</t>
    <phoneticPr fontId="1" type="noConversion"/>
  </si>
  <si>
    <t>시장가격</t>
    <phoneticPr fontId="1" type="noConversion"/>
  </si>
  <si>
    <t>시나리오분석-작용X</t>
    <phoneticPr fontId="1" type="noConversion"/>
  </si>
  <si>
    <t>PL</t>
    <phoneticPr fontId="1" type="noConversion"/>
  </si>
  <si>
    <t>시나리오</t>
    <phoneticPr fontId="1" type="noConversion"/>
  </si>
  <si>
    <t>D</t>
    <phoneticPr fontId="1" type="noConversion"/>
  </si>
  <si>
    <t>C</t>
    <phoneticPr fontId="1" type="noConversion"/>
  </si>
  <si>
    <t>SOY</t>
    <phoneticPr fontId="1" type="noConversion"/>
  </si>
  <si>
    <t>GIIR+CSR+SOY</t>
    <phoneticPr fontId="1" type="noConversion"/>
  </si>
  <si>
    <t>X</t>
    <phoneticPr fontId="1" type="noConversion"/>
  </si>
  <si>
    <t>입수X</t>
    <phoneticPr fontId="1" type="noConversion"/>
  </si>
  <si>
    <t>만들어써</t>
    <phoneticPr fontId="1" type="noConversion"/>
  </si>
  <si>
    <t>입수된자료 이용</t>
    <phoneticPr fontId="1" type="noConversion"/>
  </si>
  <si>
    <t>SOY계산 함수</t>
    <phoneticPr fontId="1" type="noConversion"/>
  </si>
  <si>
    <t>5767 USD</t>
    <phoneticPr fontId="1" type="noConversion"/>
  </si>
  <si>
    <t>8686 EUR</t>
    <phoneticPr fontId="1" type="noConversion"/>
  </si>
  <si>
    <t>KRW/USD</t>
    <phoneticPr fontId="1" type="noConversion"/>
  </si>
  <si>
    <t>원화</t>
    <phoneticPr fontId="1" type="noConversion"/>
  </si>
  <si>
    <t>원화환산금액</t>
    <phoneticPr fontId="1" type="noConversion"/>
  </si>
  <si>
    <t>통화금액</t>
    <phoneticPr fontId="1" type="noConversion"/>
  </si>
  <si>
    <t>통화</t>
    <phoneticPr fontId="1" type="noConversion"/>
  </si>
  <si>
    <t>환율</t>
    <phoneticPr fontId="1" type="noConversion"/>
  </si>
  <si>
    <t>USD</t>
    <phoneticPr fontId="1" type="noConversion"/>
  </si>
  <si>
    <t>FX-EUR</t>
    <phoneticPr fontId="1" type="noConversion"/>
  </si>
  <si>
    <t>FX-USD</t>
    <phoneticPr fontId="1" type="noConversion"/>
  </si>
  <si>
    <t>IRUSD_RFR</t>
    <phoneticPr fontId="1" type="noConversion"/>
  </si>
  <si>
    <t>V</t>
    <phoneticPr fontId="1" type="noConversion"/>
  </si>
  <si>
    <t>GIRR-XX</t>
    <phoneticPr fontId="1" type="noConversion"/>
  </si>
  <si>
    <t>FX-XX</t>
    <phoneticPr fontId="1" type="noConversion"/>
  </si>
  <si>
    <t>XX</t>
    <phoneticPr fontId="1" type="noConversion"/>
  </si>
  <si>
    <t>지급통화</t>
    <phoneticPr fontId="1" type="noConversion"/>
  </si>
  <si>
    <t>써</t>
    <phoneticPr fontId="1" type="noConversion"/>
  </si>
  <si>
    <t>인스</t>
    <phoneticPr fontId="1" type="noConversion"/>
  </si>
  <si>
    <t>환율적용-&gt;원화</t>
    <phoneticPr fontId="1" type="noConversion"/>
  </si>
  <si>
    <t>시나리오분석</t>
    <phoneticPr fontId="1" type="noConversion"/>
  </si>
  <si>
    <t xml:space="preserve">   인스, 커브 , 시나리오</t>
    <phoneticPr fontId="1" type="noConversion"/>
  </si>
  <si>
    <t xml:space="preserve">         인스-&gt;시나리오별커브로 대체</t>
    <phoneticPr fontId="1" type="noConversion"/>
  </si>
  <si>
    <t>환율적용-&gt;시나리오별 환율</t>
    <phoneticPr fontId="1" type="noConversion"/>
  </si>
  <si>
    <t>기본적으로</t>
    <phoneticPr fontId="1" type="noConversion"/>
  </si>
  <si>
    <t xml:space="preserve">  CURVE_FX</t>
    <phoneticPr fontId="1" type="noConversion"/>
  </si>
  <si>
    <t xml:space="preserve">    지급통화 인지</t>
    <phoneticPr fontId="1" type="noConversion"/>
  </si>
  <si>
    <t>Duration</t>
    <phoneticPr fontId="2" type="noConversion"/>
  </si>
  <si>
    <t>Covexity</t>
    <phoneticPr fontId="2" type="noConversion"/>
  </si>
  <si>
    <t>PV01</t>
    <phoneticPr fontId="2" type="noConversion"/>
  </si>
  <si>
    <t>FRTB_DELTA_CSR</t>
    <phoneticPr fontId="1" type="noConversion"/>
  </si>
  <si>
    <t>FRTB_DELTA_EQ</t>
    <phoneticPr fontId="1" type="noConversion"/>
  </si>
  <si>
    <t>FRTB_DELTA_CM</t>
    <phoneticPr fontId="1" type="noConversion"/>
  </si>
  <si>
    <t>FRTB_VEGA_GIRR</t>
  </si>
  <si>
    <t>FRTB_VEGA_FX</t>
  </si>
  <si>
    <t>FRTB_VEGA_EQ</t>
  </si>
  <si>
    <t>FRTB_VEGA_CM</t>
  </si>
  <si>
    <t>FRTB_CVR_GIRR</t>
    <phoneticPr fontId="1" type="noConversion"/>
  </si>
  <si>
    <t>FRTB_CVR_FX</t>
    <phoneticPr fontId="1" type="noConversion"/>
  </si>
  <si>
    <t>FRTB_CVR_EQ</t>
    <phoneticPr fontId="1" type="noConversion"/>
  </si>
  <si>
    <t>FRTB_CVR_CM</t>
    <phoneticPr fontId="1" type="noConversion"/>
  </si>
  <si>
    <t>위험요소/테너별</t>
    <phoneticPr fontId="1" type="noConversion"/>
  </si>
  <si>
    <t>UP,Down/위험요소</t>
    <phoneticPr fontId="1" type="noConversion"/>
  </si>
  <si>
    <t>위험요소/테너조합</t>
    <phoneticPr fontId="1" type="noConversion"/>
  </si>
  <si>
    <t>FRTB_JTD</t>
    <phoneticPr fontId="1" type="noConversion"/>
  </si>
  <si>
    <t>기초자산별 정보</t>
    <phoneticPr fontId="1" type="noConversion"/>
  </si>
  <si>
    <t>지급통화관리 포함</t>
    <phoneticPr fontId="1" type="noConversion"/>
  </si>
  <si>
    <t>향후 퀀토처리 대비</t>
    <phoneticPr fontId="1" type="noConversion"/>
  </si>
  <si>
    <t>엔진파트와 소통</t>
    <phoneticPr fontId="1" type="noConversion"/>
  </si>
  <si>
    <t>INST_H</t>
    <phoneticPr fontId="1" type="noConversion"/>
  </si>
  <si>
    <t>CURVE</t>
    <phoneticPr fontId="1" type="noConversion"/>
  </si>
  <si>
    <t>MODULE_CALL</t>
    <phoneticPr fontId="1" type="noConversion"/>
  </si>
  <si>
    <t>FLAT_TAB</t>
    <phoneticPr fontId="1" type="noConversion"/>
  </si>
  <si>
    <t>I</t>
    <phoneticPr fontId="1" type="noConversion"/>
  </si>
  <si>
    <t>SPOT_AMT</t>
    <phoneticPr fontId="1" type="noConversion"/>
  </si>
  <si>
    <t>MATU_DT, SPOT_AMT</t>
    <phoneticPr fontId="1" type="noConversion"/>
  </si>
  <si>
    <t>SELECT</t>
    <phoneticPr fontId="1" type="noConversion"/>
  </si>
  <si>
    <t>FROM FLAT_TAB</t>
    <phoneticPr fontId="1" type="noConversion"/>
  </si>
  <si>
    <t>SELECT LIST_AGG(FLAT_COL_NM , ',') FROM ATTR WHERE 1111</t>
    <phoneticPr fontId="1" type="noConversion"/>
  </si>
  <si>
    <t>VALUE</t>
    <phoneticPr fontId="1" type="noConversion"/>
  </si>
  <si>
    <t>FROM Z_FLAT, TAB_COLS</t>
    <phoneticPr fontId="1" type="noConversion"/>
  </si>
  <si>
    <t>SELECT PROD_CD, COL_NM, XXX</t>
    <phoneticPr fontId="1" type="noConversion"/>
  </si>
  <si>
    <t>WHERE COLS IN ( LIST_AGG)</t>
    <phoneticPr fontId="1" type="noConversion"/>
  </si>
  <si>
    <t>FLAT</t>
    <phoneticPr fontId="1" type="noConversion"/>
  </si>
  <si>
    <t>INST</t>
    <phoneticPr fontId="1" type="noConversion"/>
  </si>
  <si>
    <t>MOD</t>
    <phoneticPr fontId="1" type="noConversion"/>
  </si>
  <si>
    <t>2|2|3|$|</t>
    <phoneticPr fontId="1" type="noConversion"/>
  </si>
  <si>
    <t>2.3|424|344</t>
    <phoneticPr fontId="1" type="noConversion"/>
  </si>
  <si>
    <t>MOD_ATTR</t>
    <phoneticPr fontId="1" type="noConversion"/>
  </si>
  <si>
    <t>PROD_MOD</t>
    <phoneticPr fontId="1" type="noConversion"/>
  </si>
  <si>
    <t>FFW_REL</t>
    <phoneticPr fontId="1" type="noConversion"/>
  </si>
  <si>
    <t>Gen</t>
    <phoneticPr fontId="1" type="noConversion"/>
  </si>
  <si>
    <t>RES</t>
    <phoneticPr fontId="1" type="noConversion"/>
  </si>
  <si>
    <t>G+C</t>
    <phoneticPr fontId="1" type="noConversion"/>
  </si>
  <si>
    <t>만기일</t>
    <phoneticPr fontId="1" type="noConversion"/>
  </si>
  <si>
    <t>할인커브</t>
    <phoneticPr fontId="1" type="noConversion"/>
  </si>
  <si>
    <t>BASIS/</t>
    <phoneticPr fontId="1" type="noConversion"/>
  </si>
  <si>
    <t>무위험금리1</t>
    <phoneticPr fontId="1" type="noConversion"/>
  </si>
  <si>
    <t>무위험금리2</t>
    <phoneticPr fontId="1" type="noConversion"/>
  </si>
  <si>
    <t>KRW</t>
    <phoneticPr fontId="1" type="noConversion"/>
  </si>
  <si>
    <t>IRUSD_GIRR</t>
    <phoneticPr fontId="1" type="noConversion"/>
  </si>
  <si>
    <t>IRKRW_GIRR</t>
    <phoneticPr fontId="1" type="noConversion"/>
  </si>
  <si>
    <t>BASIS</t>
    <phoneticPr fontId="1" type="noConversion"/>
  </si>
  <si>
    <t>기초자산커브</t>
    <phoneticPr fontId="1" type="noConversion"/>
  </si>
  <si>
    <t>RF:(</t>
    <phoneticPr fontId="1" type="noConversion"/>
  </si>
  <si>
    <t>BASEL2_SENT</t>
    <phoneticPr fontId="1" type="noConversion"/>
  </si>
  <si>
    <t>FRTB_DELTA</t>
    <phoneticPr fontId="1" type="noConversion"/>
  </si>
  <si>
    <t>FRTB_VEGA</t>
    <phoneticPr fontId="1" type="noConversion"/>
  </si>
  <si>
    <t>FRTB_CVR</t>
    <phoneticPr fontId="1" type="noConversion"/>
  </si>
  <si>
    <t>통화환산</t>
    <phoneticPr fontId="1" type="noConversion"/>
  </si>
  <si>
    <t>F1</t>
    <phoneticPr fontId="1" type="noConversion"/>
  </si>
  <si>
    <t>F2</t>
    <phoneticPr fontId="1" type="noConversion"/>
  </si>
  <si>
    <t>www</t>
    <phoneticPr fontId="1" type="noConversion"/>
  </si>
  <si>
    <t>통화0</t>
    <phoneticPr fontId="1" type="noConversion"/>
  </si>
  <si>
    <t>F1,F2</t>
    <phoneticPr fontId="1" type="noConversion"/>
  </si>
  <si>
    <t>F1XHDGHK,F2XHDGHK</t>
    <phoneticPr fontId="1" type="noConversion"/>
  </si>
  <si>
    <t>SpreadOverYield</t>
    <phoneticPr fontId="2" type="noConversion"/>
  </si>
  <si>
    <t>IRUSD_IRS</t>
    <phoneticPr fontId="1" type="noConversion"/>
  </si>
  <si>
    <t>포지션데이터 입수</t>
    <phoneticPr fontId="1" type="noConversion"/>
  </si>
  <si>
    <t>선물환 포지션 입수</t>
    <phoneticPr fontId="1" type="noConversion"/>
  </si>
  <si>
    <t>채권 포지션 입수</t>
    <phoneticPr fontId="1" type="noConversion"/>
  </si>
  <si>
    <t>스왑포지션 입수</t>
    <phoneticPr fontId="1" type="noConversion"/>
  </si>
  <si>
    <t>BS정보 입수</t>
    <phoneticPr fontId="1" type="noConversion"/>
  </si>
  <si>
    <t>거래상대방 정보 입수</t>
    <phoneticPr fontId="1" type="noConversion"/>
  </si>
  <si>
    <t>금리정보 입수</t>
    <phoneticPr fontId="1" type="noConversion"/>
  </si>
  <si>
    <t>CSR커브 생성</t>
    <phoneticPr fontId="1" type="noConversion"/>
  </si>
  <si>
    <t>채권스케줄정보 입수</t>
    <phoneticPr fontId="1" type="noConversion"/>
  </si>
  <si>
    <t>MR</t>
    <phoneticPr fontId="1" type="noConversion"/>
  </si>
  <si>
    <t>스왑포지션고정레그정보입수</t>
    <phoneticPr fontId="1" type="noConversion"/>
  </si>
  <si>
    <t>스왑포지션변동레그정보입수</t>
    <phoneticPr fontId="1" type="noConversion"/>
  </si>
  <si>
    <t>스왑스케줄정보 입수</t>
    <phoneticPr fontId="1" type="noConversion"/>
  </si>
  <si>
    <t>환율정보 입수</t>
    <phoneticPr fontId="1" type="noConversion"/>
  </si>
  <si>
    <t>할인커브항목보완</t>
    <phoneticPr fontId="1" type="noConversion"/>
  </si>
  <si>
    <t>제로금리 생성</t>
    <phoneticPr fontId="1" type="noConversion"/>
  </si>
  <si>
    <t>고정금리채포지션 입수</t>
    <phoneticPr fontId="1" type="noConversion"/>
  </si>
  <si>
    <t>할인채 포지션 입수</t>
    <phoneticPr fontId="1" type="noConversion"/>
  </si>
  <si>
    <t>외환포지션 입수</t>
    <phoneticPr fontId="1" type="noConversion"/>
  </si>
  <si>
    <t>변동성/상관계수 생성</t>
    <phoneticPr fontId="1" type="noConversion"/>
  </si>
  <si>
    <t>시나리오정보 생성</t>
    <phoneticPr fontId="1" type="noConversion"/>
  </si>
  <si>
    <t>MRIN_POSI</t>
  </si>
  <si>
    <t>MRIN_SCHE</t>
  </si>
  <si>
    <t>MRIN_MKET</t>
  </si>
  <si>
    <t>MRIN_BASE</t>
  </si>
  <si>
    <t>MRCR_POSI</t>
  </si>
  <si>
    <t>MRCR_MKET</t>
  </si>
  <si>
    <t>RPIN_POSI</t>
  </si>
  <si>
    <t>RPIN_SCHE</t>
  </si>
  <si>
    <t>RPIN_MKET</t>
    <phoneticPr fontId="1" type="noConversion"/>
  </si>
  <si>
    <t>커브정보 생성</t>
    <phoneticPr fontId="1" type="noConversion"/>
  </si>
  <si>
    <t>RPIN_SCEN</t>
    <phoneticPr fontId="1" type="noConversion"/>
  </si>
  <si>
    <t>채권SOY생성작업</t>
    <phoneticPr fontId="1" type="noConversion"/>
  </si>
  <si>
    <t>RPCR_PREV</t>
    <phoneticPr fontId="1" type="noConversion"/>
  </si>
  <si>
    <t>RPCR_ANAL</t>
    <phoneticPr fontId="1" type="noConversion"/>
  </si>
  <si>
    <t>이론가 평가작업</t>
    <phoneticPr fontId="1" type="noConversion"/>
  </si>
  <si>
    <t>민감도 생성작업</t>
    <phoneticPr fontId="1" type="noConversion"/>
  </si>
  <si>
    <t>RMVaR분석작업</t>
    <phoneticPr fontId="1" type="noConversion"/>
  </si>
  <si>
    <t>시나리오분석작업</t>
    <phoneticPr fontId="1" type="noConversion"/>
  </si>
  <si>
    <t>채권포지션에 SOY보정 작업</t>
    <phoneticPr fontId="1" type="noConversion"/>
  </si>
  <si>
    <t>평가후 사후작업</t>
    <phoneticPr fontId="1" type="noConversion"/>
  </si>
  <si>
    <t>RPCR_AFTR</t>
    <phoneticPr fontId="1" type="noConversion"/>
  </si>
  <si>
    <t>바젤2표준모형</t>
    <phoneticPr fontId="1" type="noConversion"/>
  </si>
  <si>
    <t>포지션데이터 입수(MR)</t>
    <phoneticPr fontId="1" type="noConversion"/>
  </si>
  <si>
    <t>스케줄정보 입수(MR)</t>
    <phoneticPr fontId="1" type="noConversion"/>
  </si>
  <si>
    <t>시장데이터 입수(MR)</t>
    <phoneticPr fontId="1" type="noConversion"/>
  </si>
  <si>
    <t>BS 및 기준정보 입수(MR)</t>
    <phoneticPr fontId="1" type="noConversion"/>
  </si>
  <si>
    <t>포지션데이터 보정(MR)</t>
    <phoneticPr fontId="1" type="noConversion"/>
  </si>
  <si>
    <t>데이터입수관리(MR)</t>
    <phoneticPr fontId="1" type="noConversion"/>
  </si>
  <si>
    <t>포지션데이터 이관(RP)</t>
    <phoneticPr fontId="1" type="noConversion"/>
  </si>
  <si>
    <t>스케줄정보 이관(RP)</t>
    <phoneticPr fontId="1" type="noConversion"/>
  </si>
  <si>
    <t>시장데이터 관리(RP)</t>
    <phoneticPr fontId="1" type="noConversion"/>
  </si>
  <si>
    <t>시나리오 관리(RP)</t>
    <phoneticPr fontId="1" type="noConversion"/>
  </si>
  <si>
    <t>평가전 사전작업(RP)</t>
    <phoneticPr fontId="1" type="noConversion"/>
  </si>
  <si>
    <t>평가 작업(RP)</t>
    <phoneticPr fontId="1" type="noConversion"/>
  </si>
  <si>
    <t>바젤3표준모형</t>
    <phoneticPr fontId="1" type="noConversion"/>
  </si>
  <si>
    <t xml:space="preserve">RP </t>
    <phoneticPr fontId="1" type="noConversion"/>
  </si>
  <si>
    <t>채권포지션 입수</t>
    <phoneticPr fontId="1" type="noConversion"/>
  </si>
  <si>
    <t>외환 포지션 입수</t>
    <phoneticPr fontId="1" type="noConversion"/>
  </si>
  <si>
    <t>기준정보 이관</t>
    <phoneticPr fontId="1" type="noConversion"/>
  </si>
  <si>
    <t>현가용 금리정보 이관</t>
    <phoneticPr fontId="1" type="noConversion"/>
  </si>
  <si>
    <t>검증용 BS정보 이관</t>
    <phoneticPr fontId="1" type="noConversion"/>
  </si>
  <si>
    <t>SB</t>
    <phoneticPr fontId="1" type="noConversion"/>
  </si>
  <si>
    <t>SBIN_POSI</t>
    <phoneticPr fontId="1" type="noConversion"/>
  </si>
  <si>
    <t>바젤2 표준모형 산출작업</t>
    <phoneticPr fontId="1" type="noConversion"/>
  </si>
  <si>
    <t>FR</t>
    <phoneticPr fontId="1" type="noConversion"/>
  </si>
  <si>
    <t>FRIN_POSI</t>
    <phoneticPr fontId="1" type="noConversion"/>
  </si>
  <si>
    <t>민감도데이터 입수</t>
    <phoneticPr fontId="1" type="noConversion"/>
  </si>
  <si>
    <t>FRTB민감도 생성작업</t>
    <phoneticPr fontId="1" type="noConversion"/>
  </si>
  <si>
    <t>표준모형 산출</t>
    <phoneticPr fontId="1" type="noConversion"/>
  </si>
  <si>
    <t>포지션데이터 이관(SB)</t>
    <phoneticPr fontId="1" type="noConversion"/>
  </si>
  <si>
    <t>기준정보 이관(SB)</t>
    <phoneticPr fontId="1" type="noConversion"/>
  </si>
  <si>
    <t>바젤2표준모형 산출(SB)</t>
    <phoneticPr fontId="1" type="noConversion"/>
  </si>
  <si>
    <t>포지션데이터 이관(FR)</t>
    <phoneticPr fontId="1" type="noConversion"/>
  </si>
  <si>
    <t>JTD데이터 입수</t>
    <phoneticPr fontId="1" type="noConversion"/>
  </si>
  <si>
    <t>잔여위험데이터 입수</t>
    <phoneticPr fontId="1" type="noConversion"/>
  </si>
  <si>
    <t>바젤3 표준모형 산출작업</t>
    <phoneticPr fontId="1" type="noConversion"/>
  </si>
  <si>
    <t>코드정보 이관</t>
    <phoneticPr fontId="1" type="noConversion"/>
  </si>
  <si>
    <t>한도관리 자료 생성</t>
    <phoneticPr fontId="1" type="noConversion"/>
  </si>
  <si>
    <t>보고서용 자료관리</t>
    <phoneticPr fontId="1" type="noConversion"/>
  </si>
  <si>
    <t>JB</t>
    <phoneticPr fontId="1" type="noConversion"/>
  </si>
  <si>
    <t>JBCR_RPT</t>
    <phoneticPr fontId="1" type="noConversion"/>
  </si>
  <si>
    <t>시장데이터 보정(MR)</t>
    <phoneticPr fontId="1" type="noConversion"/>
  </si>
  <si>
    <t>평가관리(RP)</t>
    <phoneticPr fontId="1" type="noConversion"/>
  </si>
  <si>
    <t>종합보고서 자료생성</t>
    <phoneticPr fontId="1" type="noConversion"/>
  </si>
  <si>
    <t>분석용 자료관리</t>
    <phoneticPr fontId="1" type="noConversion"/>
  </si>
  <si>
    <t>금리 위험요인 생성</t>
    <phoneticPr fontId="1" type="noConversion"/>
  </si>
  <si>
    <t>환율 위험요인 생성</t>
    <phoneticPr fontId="1" type="noConversion"/>
  </si>
  <si>
    <t>상품 위험요인 생성</t>
    <phoneticPr fontId="1" type="noConversion"/>
  </si>
  <si>
    <t>지수 위험요인 생성</t>
    <phoneticPr fontId="1" type="noConversion"/>
  </si>
  <si>
    <t>유가증권 위험요인 생성</t>
    <phoneticPr fontId="1" type="noConversion"/>
  </si>
  <si>
    <t>변동성 위험요인 생성</t>
    <phoneticPr fontId="1" type="noConversion"/>
  </si>
  <si>
    <t>LEVEL</t>
    <phoneticPr fontId="1" type="noConversion"/>
  </si>
  <si>
    <t>Query</t>
    <phoneticPr fontId="1" type="noConversion"/>
  </si>
  <si>
    <t>JOB ID</t>
    <phoneticPr fontId="1" type="noConversion"/>
  </si>
  <si>
    <t>GROUP ID</t>
    <phoneticPr fontId="1" type="noConversion"/>
  </si>
  <si>
    <t>작업 대분류</t>
    <phoneticPr fontId="1" type="noConversion"/>
  </si>
  <si>
    <t>소분류</t>
    <phoneticPr fontId="1" type="noConversion"/>
  </si>
  <si>
    <t>GROUP</t>
    <phoneticPr fontId="1" type="noConversion"/>
  </si>
  <si>
    <t>JSEQ</t>
    <phoneticPr fontId="1" type="noConversion"/>
  </si>
  <si>
    <t>SADFASDF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</si>
</sst>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&quot;/&quot;d;@"/>
  </numFmts>
  <fonts count="49">
    <font>
      <sz val="10"/>
      <color theme="1"/>
      <name val="나눔바른펜"/>
      <family val="2"/>
      <charset val="129"/>
    </font>
    <font>
      <sz val="8"/>
      <name val="나눔바른펜"/>
      <family val="2"/>
      <charset val="129"/>
    </font>
    <font>
      <sz val="8"/>
      <name val="맑은 고딕"/>
      <family val="2"/>
      <charset val="129"/>
      <scheme val="minor"/>
    </font>
    <font>
      <b/>
      <sz val="10"/>
      <color theme="1"/>
      <name val="나눔바른펜"/>
      <family val="3"/>
      <charset val="129"/>
    </font>
    <font>
      <sz val="10"/>
      <color theme="1"/>
      <name val="나눔바른펜"/>
      <family val="3"/>
      <charset val="129"/>
    </font>
    <font>
      <b/>
      <sz val="10"/>
      <name val="나눔바른펜"/>
      <family val="3"/>
      <charset val="129"/>
    </font>
    <font>
      <sz val="10"/>
      <name val="나눔바른펜"/>
      <family val="3"/>
      <charset val="129"/>
    </font>
    <font>
      <sz val="10"/>
      <color rgb="FF000000"/>
      <name val="맑은 고딕"/>
      <family val="3"/>
      <charset val="129"/>
    </font>
    <font>
      <sz val="10"/>
      <color theme="1"/>
      <name val="Arial"/>
      <family val="2"/>
    </font>
    <font>
      <b/>
      <sz val="10"/>
      <color rgb="FF000000"/>
      <name val="나눔바른펜"/>
      <family val="3"/>
      <charset val="129"/>
    </font>
    <font>
      <sz val="9"/>
      <color theme="1"/>
      <name val="나눔바른펜"/>
      <family val="3"/>
      <charset val="129"/>
    </font>
    <font>
      <b/>
      <sz val="9"/>
      <color theme="1"/>
      <name val="나눔바른펜"/>
      <family val="3"/>
      <charset val="129"/>
    </font>
    <font>
      <b/>
      <sz val="9"/>
      <color rgb="FF000000"/>
      <name val="나눔바른펜"/>
      <family val="3"/>
      <charset val="129"/>
    </font>
    <font>
      <sz val="9"/>
      <color rgb="FF000000"/>
      <name val="나눔바른펜"/>
      <family val="3"/>
      <charset val="129"/>
    </font>
    <font>
      <sz val="9"/>
      <name val="나눔바른펜"/>
      <family val="3"/>
      <charset val="129"/>
    </font>
    <font>
      <sz val="9"/>
      <color rgb="FF585858"/>
      <name val="나눔바른펜"/>
      <family val="3"/>
      <charset val="129"/>
    </font>
    <font>
      <sz val="9"/>
      <color rgb="FF5A5A5A"/>
      <name val="나눔바른펜"/>
      <family val="3"/>
      <charset val="129"/>
    </font>
    <font>
      <b/>
      <sz val="9"/>
      <color theme="0"/>
      <name val="나눔바른펜"/>
      <family val="3"/>
      <charset val="129"/>
    </font>
    <font>
      <b/>
      <sz val="12"/>
      <color theme="1"/>
      <name val="나눔바른펜"/>
      <family val="3"/>
      <charset val="129"/>
    </font>
    <font>
      <b/>
      <sz val="9"/>
      <name val="나눔바른펜"/>
      <family val="3"/>
      <charset val="129"/>
    </font>
    <font>
      <sz val="12"/>
      <color theme="1"/>
      <name val="나눔바른펜"/>
      <family val="3"/>
      <charset val="129"/>
    </font>
    <font>
      <b/>
      <sz val="9"/>
      <color rgb="FF424F5A"/>
      <name val="나눔바른펜"/>
      <family val="3"/>
      <charset val="129"/>
    </font>
    <font>
      <b/>
      <sz val="9"/>
      <color rgb="FFC00000"/>
      <name val="나눔바른펜"/>
      <family val="3"/>
      <charset val="129"/>
    </font>
    <font>
      <b/>
      <sz val="12"/>
      <color rgb="FF0E1D2F"/>
      <name val="나눔바른펜"/>
      <family val="3"/>
      <charset val="129"/>
    </font>
    <font>
      <sz val="11"/>
      <color theme="1"/>
      <name val="나눔바른펜"/>
      <family val="3"/>
      <charset val="129"/>
    </font>
    <font>
      <sz val="11"/>
      <color rgb="FF000000"/>
      <name val="나눔바른펜"/>
      <family val="3"/>
      <charset val="129"/>
    </font>
    <font>
      <u/>
      <sz val="11"/>
      <color rgb="FF000000"/>
      <name val="나눔바른펜"/>
      <family val="3"/>
      <charset val="129"/>
    </font>
    <font>
      <sz val="9"/>
      <color rgb="FF0070C0"/>
      <name val="나눔바른펜"/>
      <family val="3"/>
      <charset val="129"/>
    </font>
    <font>
      <sz val="9"/>
      <color rgb="FF3172C4"/>
      <name val="나눔바른펜"/>
      <family val="3"/>
      <charset val="129"/>
    </font>
    <font>
      <sz val="11"/>
      <color theme="1"/>
      <name val="맑은 고딕"/>
      <family val="2"/>
      <charset val="129"/>
      <scheme val="minor"/>
    </font>
    <font>
      <sz val="9"/>
      <color rgb="FFFF0000"/>
      <name val="나눔바른펜"/>
      <family val="3"/>
      <charset val="129"/>
    </font>
    <font>
      <sz val="18"/>
      <color theme="1"/>
      <name val="Arial"/>
      <family val="2"/>
    </font>
    <font>
      <sz val="18"/>
      <color rgb="FF000000"/>
      <name val="맑은 고딕"/>
      <family val="3"/>
      <charset val="129"/>
    </font>
    <font>
      <b/>
      <sz val="9"/>
      <color rgb="FFFF0000"/>
      <name val="나눔바른펜"/>
      <family val="3"/>
      <charset val="129"/>
    </font>
    <font>
      <b/>
      <sz val="9"/>
      <color rgb="FF0070C0"/>
      <name val="나눔바른펜"/>
      <family val="3"/>
      <charset val="129"/>
    </font>
    <font>
      <b/>
      <sz val="11"/>
      <color rgb="FFFFFF00"/>
      <name val="나눔바른펜"/>
      <family val="3"/>
      <charset val="129"/>
    </font>
    <font>
      <sz val="11"/>
      <color rgb="FFFFFF00"/>
      <name val="나눔바른펜"/>
      <family val="3"/>
      <charset val="129"/>
    </font>
    <font>
      <b/>
      <sz val="9"/>
      <color theme="0" tint="-4.9989318521683403E-2"/>
      <name val="나눔바른펜"/>
      <family val="3"/>
      <charset val="129"/>
    </font>
    <font>
      <sz val="9"/>
      <color theme="0" tint="-4.9989318521683403E-2"/>
      <name val="나눔바른펜"/>
      <family val="3"/>
      <charset val="129"/>
    </font>
    <font>
      <b/>
      <sz val="9"/>
      <color rgb="FF000000"/>
      <name val="맑은 고딕"/>
      <family val="3"/>
      <charset val="129"/>
    </font>
    <font>
      <sz val="11"/>
      <name val="돋움"/>
      <family val="3"/>
      <charset val="129"/>
    </font>
    <font>
      <sz val="8"/>
      <name val="돋움"/>
      <family val="3"/>
      <charset val="129"/>
    </font>
    <font>
      <sz val="10"/>
      <color theme="1"/>
      <name val="맑은 고딕"/>
      <family val="2"/>
      <charset val="129"/>
    </font>
    <font>
      <sz val="10"/>
      <color theme="5" tint="-0.249977111117893"/>
      <name val="나눔바른펜"/>
      <family val="2"/>
      <charset val="129"/>
    </font>
    <font>
      <b/>
      <sz val="10"/>
      <color theme="1"/>
      <name val="맑은 고딕"/>
      <family val="3"/>
      <charset val="129"/>
    </font>
    <font>
      <b/>
      <sz val="10"/>
      <color theme="1"/>
      <name val="맑은 고딕"/>
      <family val="2"/>
      <charset val="129"/>
    </font>
    <font>
      <b/>
      <sz val="10"/>
      <color theme="1"/>
      <name val="나눔바른펜"/>
      <family val="2"/>
      <charset val="129"/>
    </font>
    <font>
      <b/>
      <sz val="10"/>
      <color theme="5" tint="-0.249977111117893"/>
      <name val="맑은 고딕"/>
      <family val="2"/>
      <charset val="129"/>
    </font>
    <font>
      <b/>
      <sz val="10"/>
      <color theme="5" tint="-0.249977111117893"/>
      <name val="나눔바른펜"/>
      <family val="2"/>
      <charset val="129"/>
    </font>
  </fonts>
  <fills count="18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D2DFE8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7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477188"/>
      </left>
      <right style="thin">
        <color rgb="FF477188"/>
      </right>
      <top style="thin">
        <color rgb="FF477188"/>
      </top>
      <bottom style="thin">
        <color rgb="FF477188"/>
      </bottom>
      <diagonal/>
    </border>
    <border>
      <left style="thin">
        <color rgb="FF477188"/>
      </left>
      <right style="thin">
        <color rgb="FF477188"/>
      </right>
      <top style="thin">
        <color rgb="FF477188"/>
      </top>
      <bottom/>
      <diagonal/>
    </border>
    <border>
      <left style="thin">
        <color rgb="FF477188"/>
      </left>
      <right style="thin">
        <color rgb="FF477188"/>
      </right>
      <top/>
      <bottom/>
      <diagonal/>
    </border>
    <border>
      <left style="thin">
        <color rgb="FF477188"/>
      </left>
      <right style="thin">
        <color rgb="FF477188"/>
      </right>
      <top/>
      <bottom style="thin">
        <color rgb="FF477188"/>
      </bottom>
      <diagonal/>
    </border>
    <border>
      <left/>
      <right style="thin">
        <color rgb="FF477188"/>
      </right>
      <top/>
      <bottom/>
      <diagonal/>
    </border>
    <border>
      <left/>
      <right style="thin">
        <color rgb="FF477188"/>
      </right>
      <top/>
      <bottom style="thin">
        <color rgb="FF477188"/>
      </bottom>
      <diagonal/>
    </border>
    <border>
      <left/>
      <right style="thin">
        <color rgb="FF477188"/>
      </right>
      <top style="thin">
        <color rgb="FF47718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rgb="FF477188"/>
      </right>
      <top style="thin">
        <color rgb="FF477188"/>
      </top>
      <bottom style="thin">
        <color rgb="FF477188"/>
      </bottom>
      <diagonal/>
    </border>
    <border>
      <left style="thin">
        <color indexed="64"/>
      </left>
      <right style="thin">
        <color rgb="FF477188"/>
      </right>
      <top style="thin">
        <color rgb="FF477188"/>
      </top>
      <bottom/>
      <diagonal/>
    </border>
    <border>
      <left style="thin">
        <color indexed="64"/>
      </left>
      <right style="thin">
        <color rgb="FF477188"/>
      </right>
      <top/>
      <bottom/>
      <diagonal/>
    </border>
    <border>
      <left style="thin">
        <color indexed="64"/>
      </left>
      <right style="thin">
        <color rgb="FF477188"/>
      </right>
      <top/>
      <bottom style="thin">
        <color rgb="FF477188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477188"/>
      </left>
      <right/>
      <top/>
      <bottom style="thin">
        <color rgb="FF477188"/>
      </bottom>
      <diagonal/>
    </border>
    <border>
      <left style="thin">
        <color rgb="FF477188"/>
      </left>
      <right/>
      <top style="thin">
        <color rgb="FF477188"/>
      </top>
      <bottom style="thin">
        <color rgb="FF477188"/>
      </bottom>
      <diagonal/>
    </border>
    <border>
      <left style="thin">
        <color rgb="FF477188"/>
      </left>
      <right style="thin">
        <color indexed="64"/>
      </right>
      <top/>
      <bottom/>
      <diagonal/>
    </border>
    <border>
      <left style="thin">
        <color rgb="FF477188"/>
      </left>
      <right style="thin">
        <color indexed="64"/>
      </right>
      <top/>
      <bottom style="thin">
        <color rgb="FF477188"/>
      </bottom>
      <diagonal/>
    </border>
    <border>
      <left style="thin">
        <color rgb="FF477188"/>
      </left>
      <right style="thin">
        <color indexed="64"/>
      </right>
      <top style="thin">
        <color rgb="FF477188"/>
      </top>
      <bottom/>
      <diagonal/>
    </border>
    <border>
      <left style="thin">
        <color rgb="FF477188"/>
      </left>
      <right/>
      <top style="thin">
        <color rgb="FF477188"/>
      </top>
      <bottom/>
      <diagonal/>
    </border>
    <border>
      <left style="thin">
        <color rgb="FF477188"/>
      </left>
      <right/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double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double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hair">
        <color auto="1"/>
      </left>
      <right/>
      <top style="hair">
        <color auto="1"/>
      </top>
      <bottom/>
      <diagonal/>
    </border>
    <border>
      <left style="thin">
        <color indexed="64"/>
      </left>
      <right style="dotted">
        <color indexed="64"/>
      </right>
      <top style="thin">
        <color indexed="64"/>
      </top>
      <bottom style="dotted">
        <color indexed="64"/>
      </bottom>
      <diagonal/>
    </border>
    <border>
      <left style="dotted">
        <color indexed="64"/>
      </left>
      <right style="dotted">
        <color indexed="64"/>
      </right>
      <top style="thin">
        <color indexed="64"/>
      </top>
      <bottom style="dotted">
        <color indexed="64"/>
      </bottom>
      <diagonal/>
    </border>
    <border>
      <left style="dotted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 style="dotted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n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n">
        <color indexed="64"/>
      </bottom>
      <diagonal/>
    </border>
    <border>
      <left style="dotted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29" fillId="0" borderId="0">
      <alignment vertical="center"/>
    </xf>
    <xf numFmtId="0" fontId="40" fillId="0" borderId="0">
      <alignment vertical="center"/>
    </xf>
  </cellStyleXfs>
  <cellXfs count="349">
    <xf numFmtId="0" fontId="0" fillId="0" borderId="0" xfId="0">
      <alignment vertical="center"/>
    </xf>
    <xf numFmtId="0" fontId="4" fillId="0" borderId="0" xfId="0" applyFont="1">
      <alignment vertical="center"/>
    </xf>
    <xf numFmtId="0" fontId="4" fillId="0" borderId="0" xfId="0" applyFont="1" applyAlignment="1">
      <alignment horizontal="center"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1" fillId="0" borderId="0" xfId="0" applyFont="1">
      <alignment vertical="center"/>
    </xf>
    <xf numFmtId="0" fontId="13" fillId="0" borderId="11" xfId="0" applyFont="1" applyBorder="1" applyAlignment="1">
      <alignment vertical="center" wrapText="1"/>
    </xf>
    <xf numFmtId="0" fontId="14" fillId="0" borderId="11" xfId="0" applyFont="1" applyBorder="1" applyAlignment="1">
      <alignment vertical="top" wrapText="1"/>
    </xf>
    <xf numFmtId="0" fontId="10" fillId="0" borderId="0" xfId="0" applyFont="1" applyAlignment="1">
      <alignment horizontal="left" vertical="center" indent="1"/>
    </xf>
    <xf numFmtId="0" fontId="16" fillId="0" borderId="11" xfId="0" applyFont="1" applyBorder="1" applyAlignment="1">
      <alignment vertical="center" wrapText="1"/>
    </xf>
    <xf numFmtId="0" fontId="13" fillId="0" borderId="12" xfId="0" applyFont="1" applyBorder="1" applyAlignment="1">
      <alignment vertical="center" wrapText="1"/>
    </xf>
    <xf numFmtId="0" fontId="13" fillId="0" borderId="13" xfId="0" applyFont="1" applyBorder="1" applyAlignment="1">
      <alignment vertical="center" wrapText="1"/>
    </xf>
    <xf numFmtId="0" fontId="10" fillId="0" borderId="13" xfId="0" applyFont="1" applyBorder="1" applyAlignment="1">
      <alignment vertical="top" wrapText="1"/>
    </xf>
    <xf numFmtId="0" fontId="10" fillId="0" borderId="14" xfId="0" applyFont="1" applyBorder="1" applyAlignment="1">
      <alignment vertical="top" wrapText="1"/>
    </xf>
    <xf numFmtId="0" fontId="13" fillId="0" borderId="14" xfId="0" applyFont="1" applyBorder="1" applyAlignment="1">
      <alignment vertical="center" wrapText="1"/>
    </xf>
    <xf numFmtId="0" fontId="14" fillId="0" borderId="14" xfId="0" applyFont="1" applyBorder="1" applyAlignment="1">
      <alignment vertical="top" wrapText="1"/>
    </xf>
    <xf numFmtId="0" fontId="17" fillId="4" borderId="10" xfId="0" applyFont="1" applyFill="1" applyBorder="1">
      <alignment vertical="center"/>
    </xf>
    <xf numFmtId="0" fontId="17" fillId="4" borderId="10" xfId="0" applyFont="1" applyFill="1" applyBorder="1" applyAlignment="1">
      <alignment horizontal="center" vertical="center" wrapText="1"/>
    </xf>
    <xf numFmtId="0" fontId="17" fillId="4" borderId="10" xfId="0" applyFont="1" applyFill="1" applyBorder="1" applyAlignment="1">
      <alignment vertical="center" wrapText="1"/>
    </xf>
    <xf numFmtId="0" fontId="12" fillId="3" borderId="15" xfId="0" applyFont="1" applyFill="1" applyBorder="1" applyAlignment="1">
      <alignment vertical="center" wrapText="1"/>
    </xf>
    <xf numFmtId="0" fontId="12" fillId="3" borderId="16" xfId="0" applyFont="1" applyFill="1" applyBorder="1" applyAlignment="1">
      <alignment vertical="center" wrapText="1"/>
    </xf>
    <xf numFmtId="0" fontId="12" fillId="3" borderId="17" xfId="0" applyFont="1" applyFill="1" applyBorder="1" applyAlignment="1">
      <alignment vertical="center" wrapText="1"/>
    </xf>
    <xf numFmtId="0" fontId="11" fillId="0" borderId="18" xfId="0" applyFont="1" applyBorder="1">
      <alignment vertical="center"/>
    </xf>
    <xf numFmtId="0" fontId="10" fillId="0" borderId="19" xfId="0" applyFont="1" applyBorder="1">
      <alignment vertical="center"/>
    </xf>
    <xf numFmtId="0" fontId="10" fillId="0" borderId="20" xfId="0" applyFont="1" applyBorder="1">
      <alignment vertical="center"/>
    </xf>
    <xf numFmtId="0" fontId="12" fillId="3" borderId="21" xfId="0" applyFont="1" applyFill="1" applyBorder="1" applyAlignment="1">
      <alignment vertical="center" wrapText="1"/>
    </xf>
    <xf numFmtId="0" fontId="13" fillId="0" borderId="13" xfId="0" applyFont="1" applyBorder="1" applyAlignment="1">
      <alignment horizontal="center" vertical="center" wrapText="1"/>
    </xf>
    <xf numFmtId="0" fontId="13" fillId="0" borderId="14" xfId="0" applyFont="1" applyBorder="1" applyAlignment="1">
      <alignment horizontal="center" vertical="center" wrapText="1"/>
    </xf>
    <xf numFmtId="0" fontId="13" fillId="0" borderId="12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8" fillId="0" borderId="0" xfId="0" applyFont="1">
      <alignment vertical="center"/>
    </xf>
    <xf numFmtId="0" fontId="14" fillId="0" borderId="0" xfId="0" applyFont="1">
      <alignment vertical="center"/>
    </xf>
    <xf numFmtId="0" fontId="10" fillId="0" borderId="0" xfId="0" applyFont="1" applyAlignment="1">
      <alignment horizontal="left" vertical="center"/>
    </xf>
    <xf numFmtId="0" fontId="10" fillId="0" borderId="10" xfId="0" applyFont="1" applyBorder="1" applyAlignment="1">
      <alignment horizontal="left" vertical="center"/>
    </xf>
    <xf numFmtId="0" fontId="14" fillId="0" borderId="10" xfId="0" applyFont="1" applyBorder="1" applyAlignment="1">
      <alignment horizontal="left" vertical="center"/>
    </xf>
    <xf numFmtId="0" fontId="14" fillId="5" borderId="10" xfId="0" applyFont="1" applyFill="1" applyBorder="1" applyAlignment="1">
      <alignment vertical="center" wrapText="1"/>
    </xf>
    <xf numFmtId="0" fontId="14" fillId="6" borderId="10" xfId="0" applyFont="1" applyFill="1" applyBorder="1" applyAlignment="1">
      <alignment horizontal="center" vertical="center" wrapText="1"/>
    </xf>
    <xf numFmtId="0" fontId="14" fillId="6" borderId="10" xfId="0" applyFont="1" applyFill="1" applyBorder="1" applyAlignment="1">
      <alignment horizontal="left" vertical="center"/>
    </xf>
    <xf numFmtId="0" fontId="10" fillId="6" borderId="10" xfId="0" applyFont="1" applyFill="1" applyBorder="1">
      <alignment vertical="center"/>
    </xf>
    <xf numFmtId="0" fontId="10" fillId="6" borderId="10" xfId="0" applyFont="1" applyFill="1" applyBorder="1" applyAlignment="1">
      <alignment horizontal="left" vertical="center"/>
    </xf>
    <xf numFmtId="0" fontId="14" fillId="6" borderId="10" xfId="0" applyFont="1" applyFill="1" applyBorder="1" applyAlignment="1">
      <alignment vertical="top" wrapText="1"/>
    </xf>
    <xf numFmtId="0" fontId="14" fillId="6" borderId="10" xfId="0" applyFont="1" applyFill="1" applyBorder="1" applyAlignment="1">
      <alignment horizontal="left" vertical="center" wrapText="1" indent="9"/>
    </xf>
    <xf numFmtId="0" fontId="20" fillId="0" borderId="0" xfId="0" applyFont="1">
      <alignment vertical="center"/>
    </xf>
    <xf numFmtId="0" fontId="3" fillId="0" borderId="0" xfId="0" applyFont="1">
      <alignment vertical="center"/>
    </xf>
    <xf numFmtId="0" fontId="3" fillId="7" borderId="0" xfId="0" applyFont="1" applyFill="1">
      <alignment vertical="center"/>
    </xf>
    <xf numFmtId="0" fontId="0" fillId="7" borderId="0" xfId="0" applyFill="1">
      <alignment vertical="center"/>
    </xf>
    <xf numFmtId="0" fontId="0" fillId="0" borderId="18" xfId="0" applyBorder="1">
      <alignment vertical="center"/>
    </xf>
    <xf numFmtId="0" fontId="0" fillId="0" borderId="19" xfId="0" applyBorder="1">
      <alignment vertical="center"/>
    </xf>
    <xf numFmtId="0" fontId="0" fillId="0" borderId="20" xfId="0" applyBorder="1">
      <alignment vertical="center"/>
    </xf>
    <xf numFmtId="0" fontId="3" fillId="7" borderId="10" xfId="0" applyFont="1" applyFill="1" applyBorder="1">
      <alignment vertical="center"/>
    </xf>
    <xf numFmtId="0" fontId="3" fillId="7" borderId="29" xfId="0" applyFont="1" applyFill="1" applyBorder="1">
      <alignment vertical="center"/>
    </xf>
    <xf numFmtId="0" fontId="3" fillId="7" borderId="30" xfId="0" applyFont="1" applyFill="1" applyBorder="1">
      <alignment vertical="center"/>
    </xf>
    <xf numFmtId="0" fontId="3" fillId="7" borderId="31" xfId="0" applyFont="1" applyFill="1" applyBorder="1">
      <alignment vertical="center"/>
    </xf>
    <xf numFmtId="0" fontId="0" fillId="0" borderId="32" xfId="0" applyBorder="1">
      <alignment vertical="center"/>
    </xf>
    <xf numFmtId="0" fontId="0" fillId="0" borderId="33" xfId="0" applyBorder="1">
      <alignment vertical="center"/>
    </xf>
    <xf numFmtId="0" fontId="0" fillId="0" borderId="34" xfId="0" applyBorder="1">
      <alignment vertical="center"/>
    </xf>
    <xf numFmtId="0" fontId="0" fillId="0" borderId="35" xfId="0" applyBorder="1">
      <alignment vertical="center"/>
    </xf>
    <xf numFmtId="0" fontId="0" fillId="0" borderId="36" xfId="0" applyBorder="1">
      <alignment vertical="center"/>
    </xf>
    <xf numFmtId="0" fontId="0" fillId="0" borderId="37" xfId="0" applyBorder="1">
      <alignment vertical="center"/>
    </xf>
    <xf numFmtId="0" fontId="0" fillId="0" borderId="38" xfId="0" applyBorder="1">
      <alignment vertical="center"/>
    </xf>
    <xf numFmtId="0" fontId="0" fillId="0" borderId="39" xfId="0" applyBorder="1">
      <alignment vertical="center"/>
    </xf>
    <xf numFmtId="0" fontId="21" fillId="0" borderId="0" xfId="0" applyFont="1" applyAlignment="1">
      <alignment horizontal="left" vertical="center"/>
    </xf>
    <xf numFmtId="0" fontId="22" fillId="0" borderId="0" xfId="0" applyFont="1" applyAlignment="1">
      <alignment horizontal="left" vertical="center"/>
    </xf>
    <xf numFmtId="0" fontId="18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23" fillId="0" borderId="0" xfId="0" applyFont="1">
      <alignment vertical="center"/>
    </xf>
    <xf numFmtId="0" fontId="12" fillId="6" borderId="25" xfId="0" applyFont="1" applyFill="1" applyBorder="1" applyAlignment="1">
      <alignment horizontal="center" vertical="center" wrapText="1"/>
    </xf>
    <xf numFmtId="0" fontId="13" fillId="0" borderId="25" xfId="0" applyFont="1" applyBorder="1" applyAlignment="1">
      <alignment vertical="center" wrapText="1"/>
    </xf>
    <xf numFmtId="0" fontId="24" fillId="0" borderId="0" xfId="0" applyFont="1" applyAlignment="1">
      <alignment horizontal="left" vertical="center" indent="3" readingOrder="1"/>
    </xf>
    <xf numFmtId="0" fontId="24" fillId="0" borderId="0" xfId="0" applyFont="1">
      <alignment vertical="center"/>
    </xf>
    <xf numFmtId="0" fontId="5" fillId="8" borderId="0" xfId="0" applyFont="1" applyFill="1">
      <alignment vertical="center"/>
    </xf>
    <xf numFmtId="0" fontId="5" fillId="8" borderId="0" xfId="0" applyFont="1" applyFill="1" applyAlignment="1">
      <alignment horizontal="center" vertical="center"/>
    </xf>
    <xf numFmtId="0" fontId="5" fillId="0" borderId="0" xfId="0" applyFont="1">
      <alignment vertical="center"/>
    </xf>
    <xf numFmtId="0" fontId="4" fillId="9" borderId="0" xfId="0" applyFont="1" applyFill="1">
      <alignment vertical="center"/>
    </xf>
    <xf numFmtId="0" fontId="0" fillId="0" borderId="0" xfId="0" applyAlignment="1">
      <alignment horizontal="right" vertical="center"/>
    </xf>
    <xf numFmtId="0" fontId="3" fillId="10" borderId="0" xfId="0" applyFont="1" applyFill="1" applyAlignment="1">
      <alignment horizontal="right" vertical="center"/>
    </xf>
    <xf numFmtId="0" fontId="0" fillId="10" borderId="33" xfId="0" applyFill="1" applyBorder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0" borderId="38" xfId="0" applyFill="1" applyBorder="1" applyAlignment="1">
      <alignment horizontal="center" vertical="center"/>
    </xf>
    <xf numFmtId="0" fontId="3" fillId="0" borderId="0" xfId="0" applyFont="1" applyAlignment="1">
      <alignment horizontal="right" vertical="center"/>
    </xf>
    <xf numFmtId="0" fontId="3" fillId="0" borderId="18" xfId="0" applyFont="1" applyBorder="1">
      <alignment vertical="center"/>
    </xf>
    <xf numFmtId="0" fontId="3" fillId="0" borderId="10" xfId="0" applyFont="1" applyBorder="1">
      <alignment vertical="center"/>
    </xf>
    <xf numFmtId="0" fontId="3" fillId="0" borderId="35" xfId="0" applyFont="1" applyBorder="1">
      <alignment vertical="center"/>
    </xf>
    <xf numFmtId="0" fontId="0" fillId="0" borderId="29" xfId="0" applyBorder="1">
      <alignment vertical="center"/>
    </xf>
    <xf numFmtId="0" fontId="0" fillId="0" borderId="31" xfId="0" applyBorder="1">
      <alignment vertical="center"/>
    </xf>
    <xf numFmtId="0" fontId="3" fillId="11" borderId="39" xfId="0" applyFont="1" applyFill="1" applyBorder="1" applyAlignment="1">
      <alignment horizontal="right" vertical="center"/>
    </xf>
    <xf numFmtId="0" fontId="3" fillId="7" borderId="18" xfId="0" applyFont="1" applyFill="1" applyBorder="1">
      <alignment vertical="center"/>
    </xf>
    <xf numFmtId="0" fontId="0" fillId="11" borderId="33" xfId="0" applyFill="1" applyBorder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0" fillId="11" borderId="38" xfId="0" applyFill="1" applyBorder="1" applyAlignment="1">
      <alignment horizontal="center" vertical="center"/>
    </xf>
    <xf numFmtId="0" fontId="13" fillId="0" borderId="40" xfId="0" applyFont="1" applyBorder="1" applyAlignment="1">
      <alignment vertical="center" wrapText="1"/>
    </xf>
    <xf numFmtId="0" fontId="13" fillId="0" borderId="41" xfId="0" applyFont="1" applyBorder="1" applyAlignment="1">
      <alignment vertical="center" wrapText="1"/>
    </xf>
    <xf numFmtId="0" fontId="13" fillId="0" borderId="15" xfId="0" applyFont="1" applyBorder="1" applyAlignment="1">
      <alignment horizontal="center" vertical="center" wrapText="1"/>
    </xf>
    <xf numFmtId="0" fontId="13" fillId="0" borderId="16" xfId="0" applyFont="1" applyBorder="1" applyAlignment="1">
      <alignment horizontal="center" vertical="center" wrapText="1"/>
    </xf>
    <xf numFmtId="0" fontId="13" fillId="0" borderId="17" xfId="0" applyFont="1" applyBorder="1" applyAlignment="1">
      <alignment horizontal="center" vertical="center" wrapText="1"/>
    </xf>
    <xf numFmtId="0" fontId="13" fillId="0" borderId="21" xfId="0" applyFont="1" applyBorder="1" applyAlignment="1">
      <alignment horizontal="center" vertical="center" wrapText="1"/>
    </xf>
    <xf numFmtId="0" fontId="13" fillId="0" borderId="10" xfId="0" applyFont="1" applyBorder="1" applyAlignment="1">
      <alignment vertical="center" wrapText="1"/>
    </xf>
    <xf numFmtId="0" fontId="17" fillId="4" borderId="0" xfId="0" applyFont="1" applyFill="1" applyAlignment="1">
      <alignment horizontal="center" vertical="center"/>
    </xf>
    <xf numFmtId="0" fontId="17" fillId="4" borderId="29" xfId="0" applyFont="1" applyFill="1" applyBorder="1" applyAlignment="1">
      <alignment horizontal="center" vertical="center" wrapText="1"/>
    </xf>
    <xf numFmtId="0" fontId="14" fillId="0" borderId="40" xfId="0" applyFont="1" applyBorder="1" applyAlignment="1">
      <alignment vertical="top" wrapText="1"/>
    </xf>
    <xf numFmtId="0" fontId="14" fillId="0" borderId="41" xfId="0" applyFont="1" applyBorder="1" applyAlignment="1">
      <alignment vertical="top" wrapText="1"/>
    </xf>
    <xf numFmtId="0" fontId="14" fillId="0" borderId="10" xfId="0" applyFont="1" applyBorder="1" applyAlignment="1">
      <alignment vertical="top" wrapText="1"/>
    </xf>
    <xf numFmtId="0" fontId="11" fillId="0" borderId="19" xfId="0" applyFont="1" applyBorder="1">
      <alignment vertical="center"/>
    </xf>
    <xf numFmtId="0" fontId="17" fillId="4" borderId="18" xfId="0" applyFont="1" applyFill="1" applyBorder="1" applyAlignment="1">
      <alignment horizontal="center" vertical="center" wrapText="1"/>
    </xf>
    <xf numFmtId="0" fontId="13" fillId="0" borderId="42" xfId="0" applyFont="1" applyBorder="1" applyAlignment="1">
      <alignment vertical="center" wrapText="1"/>
    </xf>
    <xf numFmtId="0" fontId="13" fillId="0" borderId="43" xfId="0" applyFont="1" applyBorder="1" applyAlignment="1">
      <alignment vertical="center" wrapText="1"/>
    </xf>
    <xf numFmtId="0" fontId="13" fillId="0" borderId="44" xfId="0" applyFont="1" applyBorder="1" applyAlignment="1">
      <alignment vertical="center" wrapText="1"/>
    </xf>
    <xf numFmtId="0" fontId="14" fillId="0" borderId="13" xfId="0" applyFont="1" applyBorder="1" applyAlignment="1">
      <alignment vertical="top" wrapText="1"/>
    </xf>
    <xf numFmtId="0" fontId="14" fillId="0" borderId="12" xfId="0" applyFont="1" applyBorder="1" applyAlignment="1">
      <alignment vertical="top" wrapText="1"/>
    </xf>
    <xf numFmtId="0" fontId="13" fillId="0" borderId="45" xfId="0" applyFont="1" applyBorder="1" applyAlignment="1">
      <alignment vertical="center" wrapText="1"/>
    </xf>
    <xf numFmtId="0" fontId="13" fillId="0" borderId="46" xfId="0" applyFont="1" applyBorder="1" applyAlignment="1">
      <alignment vertical="center" wrapText="1"/>
    </xf>
    <xf numFmtId="0" fontId="13" fillId="7" borderId="45" xfId="0" applyFont="1" applyFill="1" applyBorder="1" applyAlignment="1">
      <alignment vertical="center" wrapText="1"/>
    </xf>
    <xf numFmtId="0" fontId="13" fillId="7" borderId="41" xfId="0" applyFont="1" applyFill="1" applyBorder="1" applyAlignment="1">
      <alignment vertical="center" wrapText="1"/>
    </xf>
    <xf numFmtId="0" fontId="13" fillId="7" borderId="46" xfId="0" applyFont="1" applyFill="1" applyBorder="1" applyAlignment="1">
      <alignment vertical="center" wrapText="1"/>
    </xf>
    <xf numFmtId="0" fontId="13" fillId="7" borderId="40" xfId="0" applyFont="1" applyFill="1" applyBorder="1" applyAlignment="1">
      <alignment vertical="center" wrapText="1"/>
    </xf>
    <xf numFmtId="0" fontId="12" fillId="7" borderId="15" xfId="0" applyFont="1" applyFill="1" applyBorder="1" applyAlignment="1">
      <alignment vertical="center" wrapText="1"/>
    </xf>
    <xf numFmtId="0" fontId="12" fillId="7" borderId="17" xfId="0" applyFont="1" applyFill="1" applyBorder="1" applyAlignment="1">
      <alignment vertical="center" wrapText="1"/>
    </xf>
    <xf numFmtId="0" fontId="12" fillId="7" borderId="16" xfId="0" applyFont="1" applyFill="1" applyBorder="1" applyAlignment="1">
      <alignment vertical="center" wrapText="1"/>
    </xf>
    <xf numFmtId="0" fontId="13" fillId="7" borderId="44" xfId="0" applyFont="1" applyFill="1" applyBorder="1" applyAlignment="1">
      <alignment vertical="center" wrapText="1"/>
    </xf>
    <xf numFmtId="0" fontId="13" fillId="7" borderId="10" xfId="0" applyFont="1" applyFill="1" applyBorder="1" applyAlignment="1">
      <alignment vertical="center" wrapText="1"/>
    </xf>
    <xf numFmtId="0" fontId="13" fillId="7" borderId="42" xfId="0" applyFont="1" applyFill="1" applyBorder="1" applyAlignment="1">
      <alignment vertical="center" wrapText="1"/>
    </xf>
    <xf numFmtId="0" fontId="13" fillId="7" borderId="43" xfId="0" applyFont="1" applyFill="1" applyBorder="1" applyAlignment="1">
      <alignment vertical="center" wrapText="1"/>
    </xf>
    <xf numFmtId="0" fontId="12" fillId="3" borderId="23" xfId="0" applyFont="1" applyFill="1" applyBorder="1" applyAlignment="1">
      <alignment vertical="center" wrapText="1"/>
    </xf>
    <xf numFmtId="0" fontId="12" fillId="3" borderId="22" xfId="0" applyFont="1" applyFill="1" applyBorder="1" applyAlignment="1">
      <alignment vertical="center" wrapText="1"/>
    </xf>
    <xf numFmtId="0" fontId="12" fillId="3" borderId="24" xfId="0" applyFont="1" applyFill="1" applyBorder="1" applyAlignment="1">
      <alignment vertical="center" wrapText="1"/>
    </xf>
    <xf numFmtId="0" fontId="13" fillId="0" borderId="29" xfId="0" applyFont="1" applyBorder="1" applyAlignment="1">
      <alignment vertical="center" wrapText="1"/>
    </xf>
    <xf numFmtId="0" fontId="13" fillId="7" borderId="29" xfId="0" applyFont="1" applyFill="1" applyBorder="1" applyAlignment="1">
      <alignment vertical="center" wrapText="1"/>
    </xf>
    <xf numFmtId="0" fontId="14" fillId="0" borderId="41" xfId="0" applyFont="1" applyBorder="1" applyAlignment="1">
      <alignment vertical="center" wrapText="1"/>
    </xf>
    <xf numFmtId="0" fontId="14" fillId="0" borderId="10" xfId="0" applyFont="1" applyBorder="1" applyAlignment="1">
      <alignment vertical="center" wrapText="1"/>
    </xf>
    <xf numFmtId="0" fontId="27" fillId="0" borderId="10" xfId="0" applyFont="1" applyBorder="1" applyAlignment="1">
      <alignment vertical="center" wrapText="1"/>
    </xf>
    <xf numFmtId="0" fontId="27" fillId="0" borderId="41" xfId="0" applyFont="1" applyBorder="1" applyAlignment="1">
      <alignment vertical="center" wrapText="1"/>
    </xf>
    <xf numFmtId="0" fontId="27" fillId="0" borderId="42" xfId="0" applyFont="1" applyBorder="1" applyAlignment="1">
      <alignment vertical="center" wrapText="1"/>
    </xf>
    <xf numFmtId="0" fontId="27" fillId="0" borderId="43" xfId="0" applyFont="1" applyBorder="1" applyAlignment="1">
      <alignment vertical="center" wrapText="1"/>
    </xf>
    <xf numFmtId="0" fontId="12" fillId="7" borderId="22" xfId="0" applyFont="1" applyFill="1" applyBorder="1" applyAlignment="1">
      <alignment vertical="center" wrapText="1"/>
    </xf>
    <xf numFmtId="0" fontId="12" fillId="7" borderId="23" xfId="0" applyFont="1" applyFill="1" applyBorder="1" applyAlignment="1">
      <alignment vertical="center" wrapText="1"/>
    </xf>
    <xf numFmtId="0" fontId="12" fillId="7" borderId="24" xfId="0" applyFont="1" applyFill="1" applyBorder="1" applyAlignment="1">
      <alignment vertical="center" wrapText="1"/>
    </xf>
    <xf numFmtId="0" fontId="12" fillId="7" borderId="35" xfId="0" applyFont="1" applyFill="1" applyBorder="1" applyAlignment="1">
      <alignment vertical="center" wrapText="1"/>
    </xf>
    <xf numFmtId="0" fontId="13" fillId="0" borderId="20" xfId="0" applyFont="1" applyBorder="1" applyAlignment="1">
      <alignment vertical="center" wrapText="1"/>
    </xf>
    <xf numFmtId="0" fontId="13" fillId="0" borderId="37" xfId="0" applyFont="1" applyBorder="1" applyAlignment="1">
      <alignment vertical="center" wrapText="1"/>
    </xf>
    <xf numFmtId="0" fontId="3" fillId="9" borderId="0" xfId="0" applyFont="1" applyFill="1" applyAlignment="1">
      <alignment horizontal="left" vertical="center"/>
    </xf>
    <xf numFmtId="0" fontId="4" fillId="9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>
      <alignment vertical="center"/>
    </xf>
    <xf numFmtId="0" fontId="4" fillId="0" borderId="4" xfId="0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5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1" xfId="0" applyFont="1" applyBorder="1">
      <alignment vertical="center"/>
    </xf>
    <xf numFmtId="0" fontId="4" fillId="6" borderId="1" xfId="0" applyFont="1" applyFill="1" applyBorder="1" applyAlignment="1">
      <alignment vertical="center" wrapText="1"/>
    </xf>
    <xf numFmtId="0" fontId="4" fillId="0" borderId="1" xfId="0" applyFont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>
      <alignment vertical="center"/>
    </xf>
    <xf numFmtId="0" fontId="4" fillId="0" borderId="9" xfId="0" applyFont="1" applyBorder="1" applyAlignment="1">
      <alignment horizontal="center" vertical="center"/>
    </xf>
    <xf numFmtId="0" fontId="9" fillId="8" borderId="0" xfId="0" applyFont="1" applyFill="1">
      <alignment vertical="center"/>
    </xf>
    <xf numFmtId="0" fontId="4" fillId="8" borderId="0" xfId="0" applyFont="1" applyFill="1" applyAlignment="1">
      <alignment horizontal="center" vertical="center"/>
    </xf>
    <xf numFmtId="0" fontId="28" fillId="0" borderId="0" xfId="0" applyFont="1" applyAlignment="1">
      <alignment horizontal="left" vertical="center" readingOrder="1"/>
    </xf>
    <xf numFmtId="0" fontId="28" fillId="0" borderId="0" xfId="0" applyFont="1" applyAlignment="1">
      <alignment vertical="center" readingOrder="1"/>
    </xf>
    <xf numFmtId="0" fontId="10" fillId="5" borderId="0" xfId="1" applyFont="1" applyFill="1">
      <alignment vertical="center"/>
    </xf>
    <xf numFmtId="0" fontId="10" fillId="0" borderId="0" xfId="1" applyFont="1">
      <alignment vertical="center"/>
    </xf>
    <xf numFmtId="14" fontId="27" fillId="5" borderId="51" xfId="1" applyNumberFormat="1" applyFont="1" applyFill="1" applyBorder="1" applyAlignment="1">
      <alignment horizontal="left" vertical="top"/>
    </xf>
    <xf numFmtId="14" fontId="30" fillId="5" borderId="49" xfId="1" applyNumberFormat="1" applyFont="1" applyFill="1" applyBorder="1" applyAlignment="1">
      <alignment horizontal="left" vertical="top"/>
    </xf>
    <xf numFmtId="14" fontId="10" fillId="5" borderId="50" xfId="1" applyNumberFormat="1" applyFont="1" applyFill="1" applyBorder="1" applyAlignment="1">
      <alignment horizontal="left" vertical="top" wrapText="1"/>
    </xf>
    <xf numFmtId="14" fontId="27" fillId="5" borderId="57" xfId="1" applyNumberFormat="1" applyFont="1" applyFill="1" applyBorder="1" applyAlignment="1">
      <alignment horizontal="left" vertical="top"/>
    </xf>
    <xf numFmtId="14" fontId="30" fillId="5" borderId="55" xfId="1" applyNumberFormat="1" applyFont="1" applyFill="1" applyBorder="1" applyAlignment="1">
      <alignment horizontal="left" vertical="top"/>
    </xf>
    <xf numFmtId="14" fontId="10" fillId="5" borderId="49" xfId="1" applyNumberFormat="1" applyFont="1" applyFill="1" applyBorder="1" applyAlignment="1">
      <alignment horizontal="left" vertical="top" wrapText="1"/>
    </xf>
    <xf numFmtId="14" fontId="10" fillId="5" borderId="50" xfId="1" applyNumberFormat="1" applyFont="1" applyFill="1" applyBorder="1" applyAlignment="1">
      <alignment horizontal="left" vertical="top"/>
    </xf>
    <xf numFmtId="14" fontId="10" fillId="5" borderId="56" xfId="1" applyNumberFormat="1" applyFont="1" applyFill="1" applyBorder="1" applyAlignment="1">
      <alignment horizontal="left" vertical="top"/>
    </xf>
    <xf numFmtId="14" fontId="10" fillId="5" borderId="64" xfId="1" applyNumberFormat="1" applyFont="1" applyFill="1" applyBorder="1" applyAlignment="1">
      <alignment horizontal="left" vertical="top"/>
    </xf>
    <xf numFmtId="14" fontId="10" fillId="5" borderId="49" xfId="1" applyNumberFormat="1" applyFont="1" applyFill="1" applyBorder="1" applyAlignment="1">
      <alignment horizontal="left" vertical="top"/>
    </xf>
    <xf numFmtId="14" fontId="30" fillId="5" borderId="52" xfId="1" applyNumberFormat="1" applyFont="1" applyFill="1" applyBorder="1" applyAlignment="1">
      <alignment horizontal="left" vertical="top"/>
    </xf>
    <xf numFmtId="14" fontId="10" fillId="5" borderId="53" xfId="1" applyNumberFormat="1" applyFont="1" applyFill="1" applyBorder="1" applyAlignment="1">
      <alignment horizontal="left" vertical="top"/>
    </xf>
    <xf numFmtId="14" fontId="27" fillId="5" borderId="54" xfId="1" applyNumberFormat="1" applyFont="1" applyFill="1" applyBorder="1" applyAlignment="1">
      <alignment horizontal="left" vertical="top"/>
    </xf>
    <xf numFmtId="0" fontId="31" fillId="0" borderId="0" xfId="0" applyFont="1" applyAlignment="1">
      <alignment horizontal="left" vertical="center" indent="3" readingOrder="1"/>
    </xf>
    <xf numFmtId="0" fontId="13" fillId="8" borderId="25" xfId="0" applyFont="1" applyFill="1" applyBorder="1" applyAlignment="1">
      <alignment vertical="center" wrapText="1"/>
    </xf>
    <xf numFmtId="0" fontId="13" fillId="7" borderId="25" xfId="0" applyFont="1" applyFill="1" applyBorder="1" applyAlignment="1">
      <alignment vertical="center" wrapText="1"/>
    </xf>
    <xf numFmtId="0" fontId="19" fillId="0" borderId="32" xfId="0" applyFont="1" applyBorder="1">
      <alignment vertical="center"/>
    </xf>
    <xf numFmtId="0" fontId="14" fillId="0" borderId="33" xfId="0" applyFont="1" applyBorder="1">
      <alignment vertical="center"/>
    </xf>
    <xf numFmtId="0" fontId="10" fillId="0" borderId="34" xfId="0" applyFont="1" applyBorder="1">
      <alignment vertical="center"/>
    </xf>
    <xf numFmtId="0" fontId="14" fillId="0" borderId="35" xfId="0" applyFont="1" applyBorder="1">
      <alignment vertical="center"/>
    </xf>
    <xf numFmtId="0" fontId="10" fillId="0" borderId="36" xfId="0" applyFont="1" applyBorder="1">
      <alignment vertical="center"/>
    </xf>
    <xf numFmtId="0" fontId="14" fillId="0" borderId="37" xfId="0" applyFont="1" applyBorder="1">
      <alignment vertical="center"/>
    </xf>
    <xf numFmtId="0" fontId="14" fillId="0" borderId="38" xfId="0" applyFont="1" applyBorder="1">
      <alignment vertical="center"/>
    </xf>
    <xf numFmtId="0" fontId="10" fillId="0" borderId="39" xfId="0" applyFont="1" applyBorder="1">
      <alignment vertical="center"/>
    </xf>
    <xf numFmtId="0" fontId="8" fillId="0" borderId="0" xfId="0" applyFont="1" applyAlignment="1">
      <alignment horizontal="left" vertical="center" indent="3" readingOrder="1"/>
    </xf>
    <xf numFmtId="0" fontId="7" fillId="0" borderId="0" xfId="0" applyFont="1" applyAlignment="1">
      <alignment horizontal="left" vertical="center" indent="3" readingOrder="1"/>
    </xf>
    <xf numFmtId="0" fontId="33" fillId="7" borderId="61" xfId="1" applyFont="1" applyFill="1" applyBorder="1" applyAlignment="1">
      <alignment horizontal="center" vertical="center"/>
    </xf>
    <xf numFmtId="0" fontId="11" fillId="7" borderId="62" xfId="1" applyFont="1" applyFill="1" applyBorder="1" applyAlignment="1">
      <alignment horizontal="center" vertical="center"/>
    </xf>
    <xf numFmtId="0" fontId="34" fillId="7" borderId="63" xfId="1" applyFont="1" applyFill="1" applyBorder="1" applyAlignment="1">
      <alignment horizontal="center" vertical="center"/>
    </xf>
    <xf numFmtId="0" fontId="30" fillId="8" borderId="58" xfId="1" applyFont="1" applyFill="1" applyBorder="1" applyAlignment="1">
      <alignment horizontal="center" vertical="top"/>
    </xf>
    <xf numFmtId="0" fontId="10" fillId="8" borderId="59" xfId="1" applyFont="1" applyFill="1" applyBorder="1" applyAlignment="1">
      <alignment horizontal="center" vertical="top"/>
    </xf>
    <xf numFmtId="176" fontId="10" fillId="8" borderId="59" xfId="1" applyNumberFormat="1" applyFont="1" applyFill="1" applyBorder="1" applyAlignment="1">
      <alignment horizontal="center" vertical="top"/>
    </xf>
    <xf numFmtId="176" fontId="27" fillId="8" borderId="60" xfId="1" applyNumberFormat="1" applyFont="1" applyFill="1" applyBorder="1" applyAlignment="1">
      <alignment horizontal="center" vertical="top"/>
    </xf>
    <xf numFmtId="176" fontId="30" fillId="8" borderId="49" xfId="1" applyNumberFormat="1" applyFont="1" applyFill="1" applyBorder="1" applyAlignment="1">
      <alignment horizontal="center" vertical="top"/>
    </xf>
    <xf numFmtId="176" fontId="11" fillId="8" borderId="59" xfId="1" applyNumberFormat="1" applyFont="1" applyFill="1" applyBorder="1" applyAlignment="1">
      <alignment horizontal="center" vertical="top"/>
    </xf>
    <xf numFmtId="0" fontId="10" fillId="0" borderId="65" xfId="0" applyFont="1" applyBorder="1">
      <alignment vertical="center"/>
    </xf>
    <xf numFmtId="0" fontId="10" fillId="0" borderId="66" xfId="0" applyFont="1" applyBorder="1">
      <alignment vertical="center"/>
    </xf>
    <xf numFmtId="0" fontId="10" fillId="0" borderId="67" xfId="0" applyFont="1" applyBorder="1">
      <alignment vertical="center"/>
    </xf>
    <xf numFmtId="0" fontId="10" fillId="0" borderId="68" xfId="0" applyFont="1" applyBorder="1">
      <alignment vertical="center"/>
    </xf>
    <xf numFmtId="0" fontId="10" fillId="0" borderId="69" xfId="0" applyFont="1" applyBorder="1">
      <alignment vertical="center"/>
    </xf>
    <xf numFmtId="0" fontId="10" fillId="0" borderId="70" xfId="0" applyFont="1" applyBorder="1">
      <alignment vertical="center"/>
    </xf>
    <xf numFmtId="0" fontId="10" fillId="0" borderId="71" xfId="0" applyFont="1" applyBorder="1">
      <alignment vertical="center"/>
    </xf>
    <xf numFmtId="0" fontId="10" fillId="0" borderId="72" xfId="0" applyFont="1" applyBorder="1">
      <alignment vertical="center"/>
    </xf>
    <xf numFmtId="0" fontId="10" fillId="0" borderId="73" xfId="0" applyFont="1" applyBorder="1">
      <alignment vertical="center"/>
    </xf>
    <xf numFmtId="0" fontId="10" fillId="0" borderId="65" xfId="0" applyFont="1" applyBorder="1" applyAlignment="1">
      <alignment vertical="center" wrapText="1"/>
    </xf>
    <xf numFmtId="0" fontId="10" fillId="0" borderId="66" xfId="0" applyFont="1" applyBorder="1" applyAlignment="1">
      <alignment vertical="center" wrapText="1"/>
    </xf>
    <xf numFmtId="176" fontId="10" fillId="8" borderId="67" xfId="1" applyNumberFormat="1" applyFont="1" applyFill="1" applyBorder="1" applyAlignment="1">
      <alignment horizontal="center" vertical="top"/>
    </xf>
    <xf numFmtId="0" fontId="10" fillId="0" borderId="68" xfId="0" applyFont="1" applyBorder="1" applyAlignment="1">
      <alignment vertical="center" wrapText="1"/>
    </xf>
    <xf numFmtId="0" fontId="10" fillId="0" borderId="69" xfId="0" applyFont="1" applyBorder="1" applyAlignment="1">
      <alignment vertical="center" wrapText="1"/>
    </xf>
    <xf numFmtId="0" fontId="10" fillId="0" borderId="70" xfId="0" applyFont="1" applyBorder="1" applyAlignment="1">
      <alignment vertical="center" wrapText="1"/>
    </xf>
    <xf numFmtId="176" fontId="10" fillId="8" borderId="70" xfId="1" applyNumberFormat="1" applyFont="1" applyFill="1" applyBorder="1" applyAlignment="1">
      <alignment horizontal="center" vertical="top"/>
    </xf>
    <xf numFmtId="176" fontId="10" fillId="8" borderId="73" xfId="1" applyNumberFormat="1" applyFont="1" applyFill="1" applyBorder="1" applyAlignment="1">
      <alignment horizontal="center" vertical="top"/>
    </xf>
    <xf numFmtId="14" fontId="11" fillId="5" borderId="50" xfId="1" applyNumberFormat="1" applyFont="1" applyFill="1" applyBorder="1" applyAlignment="1">
      <alignment horizontal="center" vertical="top" wrapText="1"/>
    </xf>
    <xf numFmtId="0" fontId="10" fillId="8" borderId="10" xfId="0" applyFont="1" applyFill="1" applyBorder="1">
      <alignment vertical="center"/>
    </xf>
    <xf numFmtId="0" fontId="13" fillId="8" borderId="18" xfId="0" applyFont="1" applyFill="1" applyBorder="1" applyAlignment="1">
      <alignment vertical="center" wrapText="1"/>
    </xf>
    <xf numFmtId="0" fontId="13" fillId="8" borderId="32" xfId="0" applyFont="1" applyFill="1" applyBorder="1" applyAlignment="1">
      <alignment vertical="center" wrapText="1"/>
    </xf>
    <xf numFmtId="0" fontId="13" fillId="8" borderId="10" xfId="0" applyFont="1" applyFill="1" applyBorder="1" applyAlignment="1">
      <alignment vertical="center" wrapText="1"/>
    </xf>
    <xf numFmtId="0" fontId="13" fillId="8" borderId="29" xfId="0" applyFont="1" applyFill="1" applyBorder="1" applyAlignment="1">
      <alignment vertical="center" wrapText="1"/>
    </xf>
    <xf numFmtId="0" fontId="0" fillId="0" borderId="0" xfId="0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3" fillId="8" borderId="10" xfId="0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13" fillId="0" borderId="10" xfId="0" applyFont="1" applyBorder="1" applyAlignment="1">
      <alignment horizontal="center" vertical="center" wrapText="1"/>
    </xf>
    <xf numFmtId="0" fontId="13" fillId="7" borderId="10" xfId="0" applyFont="1" applyFill="1" applyBorder="1" applyAlignment="1">
      <alignment horizontal="center" vertical="center" wrapText="1"/>
    </xf>
    <xf numFmtId="0" fontId="14" fillId="0" borderId="10" xfId="0" applyFont="1" applyBorder="1" applyAlignment="1">
      <alignment horizontal="center" vertical="center" wrapText="1"/>
    </xf>
    <xf numFmtId="0" fontId="13" fillId="8" borderId="45" xfId="0" applyFont="1" applyFill="1" applyBorder="1" applyAlignment="1">
      <alignment vertical="center" wrapText="1"/>
    </xf>
    <xf numFmtId="0" fontId="13" fillId="8" borderId="41" xfId="0" applyFont="1" applyFill="1" applyBorder="1" applyAlignment="1">
      <alignment vertical="center" wrapText="1"/>
    </xf>
    <xf numFmtId="0" fontId="13" fillId="8" borderId="10" xfId="0" applyFont="1" applyFill="1" applyBorder="1" applyAlignment="1">
      <alignment horizontal="center" vertical="center" wrapText="1"/>
    </xf>
    <xf numFmtId="0" fontId="13" fillId="8" borderId="46" xfId="0" applyFont="1" applyFill="1" applyBorder="1" applyAlignment="1">
      <alignment vertical="center" wrapText="1"/>
    </xf>
    <xf numFmtId="0" fontId="13" fillId="0" borderId="18" xfId="0" applyFont="1" applyBorder="1" applyAlignment="1">
      <alignment vertical="center" wrapText="1"/>
    </xf>
    <xf numFmtId="0" fontId="13" fillId="0" borderId="32" xfId="0" applyFont="1" applyBorder="1" applyAlignment="1">
      <alignment vertical="center" wrapText="1"/>
    </xf>
    <xf numFmtId="0" fontId="27" fillId="8" borderId="41" xfId="0" applyFont="1" applyFill="1" applyBorder="1" applyAlignment="1">
      <alignment vertical="center" wrapText="1"/>
    </xf>
    <xf numFmtId="0" fontId="14" fillId="8" borderId="10" xfId="0" applyFont="1" applyFill="1" applyBorder="1" applyAlignment="1">
      <alignment horizontal="center" vertical="center" wrapText="1"/>
    </xf>
    <xf numFmtId="0" fontId="14" fillId="7" borderId="10" xfId="0" applyFont="1" applyFill="1" applyBorder="1" applyAlignment="1">
      <alignment vertical="center" wrapText="1"/>
    </xf>
    <xf numFmtId="0" fontId="14" fillId="7" borderId="29" xfId="0" applyFont="1" applyFill="1" applyBorder="1" applyAlignment="1">
      <alignment vertical="center" wrapText="1"/>
    </xf>
    <xf numFmtId="0" fontId="14" fillId="7" borderId="41" xfId="0" applyFont="1" applyFill="1" applyBorder="1" applyAlignment="1">
      <alignment vertical="center" wrapText="1"/>
    </xf>
    <xf numFmtId="0" fontId="14" fillId="8" borderId="10" xfId="0" applyFont="1" applyFill="1" applyBorder="1" applyAlignment="1">
      <alignment vertical="center" wrapText="1"/>
    </xf>
    <xf numFmtId="0" fontId="14" fillId="8" borderId="41" xfId="0" applyFont="1" applyFill="1" applyBorder="1" applyAlignment="1">
      <alignment vertical="center" wrapText="1"/>
    </xf>
    <xf numFmtId="0" fontId="3" fillId="12" borderId="10" xfId="0" applyFont="1" applyFill="1" applyBorder="1">
      <alignment vertical="center"/>
    </xf>
    <xf numFmtId="0" fontId="3" fillId="9" borderId="10" xfId="0" applyFont="1" applyFill="1" applyBorder="1">
      <alignment vertical="center"/>
    </xf>
    <xf numFmtId="0" fontId="35" fillId="14" borderId="0" xfId="0" applyFont="1" applyFill="1" applyAlignment="1">
      <alignment horizontal="left" vertical="center"/>
    </xf>
    <xf numFmtId="0" fontId="36" fillId="14" borderId="0" xfId="0" applyFont="1" applyFill="1">
      <alignment vertical="center"/>
    </xf>
    <xf numFmtId="0" fontId="36" fillId="0" borderId="0" xfId="0" applyFont="1">
      <alignment vertical="center"/>
    </xf>
    <xf numFmtId="0" fontId="37" fillId="14" borderId="0" xfId="0" applyFont="1" applyFill="1">
      <alignment vertical="center"/>
    </xf>
    <xf numFmtId="0" fontId="37" fillId="14" borderId="0" xfId="0" applyFont="1" applyFill="1" applyAlignment="1">
      <alignment horizontal="center" vertical="center"/>
    </xf>
    <xf numFmtId="0" fontId="38" fillId="14" borderId="0" xfId="0" applyFont="1" applyFill="1">
      <alignment vertical="center"/>
    </xf>
    <xf numFmtId="0" fontId="11" fillId="0" borderId="0" xfId="0" applyFont="1" applyAlignment="1">
      <alignment horizontal="center" vertical="center"/>
    </xf>
    <xf numFmtId="0" fontId="11" fillId="8" borderId="10" xfId="0" applyFont="1" applyFill="1" applyBorder="1" applyAlignment="1">
      <alignment horizontal="center" vertical="center"/>
    </xf>
    <xf numFmtId="0" fontId="11" fillId="12" borderId="10" xfId="0" applyFont="1" applyFill="1" applyBorder="1" applyAlignment="1">
      <alignment horizontal="center" vertical="center"/>
    </xf>
    <xf numFmtId="0" fontId="11" fillId="8" borderId="18" xfId="0" applyFont="1" applyFill="1" applyBorder="1" applyAlignment="1">
      <alignment horizontal="center" vertical="center"/>
    </xf>
    <xf numFmtId="0" fontId="10" fillId="0" borderId="10" xfId="0" quotePrefix="1" applyFont="1" applyBorder="1" applyAlignment="1">
      <alignment horizontal="center" vertical="center"/>
    </xf>
    <xf numFmtId="0" fontId="10" fillId="0" borderId="10" xfId="0" applyFont="1" applyBorder="1">
      <alignment vertical="center"/>
    </xf>
    <xf numFmtId="0" fontId="10" fillId="8" borderId="19" xfId="0" applyFont="1" applyFill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0" fontId="10" fillId="8" borderId="20" xfId="0" applyFont="1" applyFill="1" applyBorder="1" applyAlignment="1">
      <alignment horizontal="center" vertical="center"/>
    </xf>
    <xf numFmtId="0" fontId="10" fillId="8" borderId="0" xfId="0" applyFont="1" applyFill="1" applyAlignment="1">
      <alignment horizontal="center" vertical="center"/>
    </xf>
    <xf numFmtId="0" fontId="10" fillId="8" borderId="0" xfId="0" applyFont="1" applyFill="1">
      <alignment vertical="center"/>
    </xf>
    <xf numFmtId="0" fontId="11" fillId="8" borderId="0" xfId="0" applyFont="1" applyFill="1">
      <alignment vertical="center"/>
    </xf>
    <xf numFmtId="0" fontId="10" fillId="15" borderId="0" xfId="0" applyFont="1" applyFill="1">
      <alignment vertical="center"/>
    </xf>
    <xf numFmtId="0" fontId="10" fillId="14" borderId="0" xfId="0" applyFont="1" applyFill="1">
      <alignment vertical="center"/>
    </xf>
    <xf numFmtId="0" fontId="11" fillId="15" borderId="10" xfId="0" applyFont="1" applyFill="1" applyBorder="1" applyAlignment="1">
      <alignment horizontal="left" vertical="center"/>
    </xf>
    <xf numFmtId="0" fontId="11" fillId="8" borderId="10" xfId="0" applyFont="1" applyFill="1" applyBorder="1">
      <alignment vertical="center"/>
    </xf>
    <xf numFmtId="0" fontId="4" fillId="13" borderId="10" xfId="0" applyFont="1" applyFill="1" applyBorder="1">
      <alignment vertical="center"/>
    </xf>
    <xf numFmtId="0" fontId="4" fillId="0" borderId="10" xfId="0" applyFont="1" applyBorder="1">
      <alignment vertical="center"/>
    </xf>
    <xf numFmtId="0" fontId="4" fillId="0" borderId="19" xfId="0" applyFont="1" applyBorder="1">
      <alignment vertical="center"/>
    </xf>
    <xf numFmtId="0" fontId="4" fillId="7" borderId="10" xfId="0" applyFont="1" applyFill="1" applyBorder="1">
      <alignment vertical="center"/>
    </xf>
    <xf numFmtId="0" fontId="4" fillId="15" borderId="10" xfId="0" applyFont="1" applyFill="1" applyBorder="1">
      <alignment vertical="center"/>
    </xf>
    <xf numFmtId="0" fontId="3" fillId="7" borderId="10" xfId="0" applyFont="1" applyFill="1" applyBorder="1" applyAlignment="1">
      <alignment horizontal="center" vertical="center"/>
    </xf>
    <xf numFmtId="0" fontId="3" fillId="15" borderId="10" xfId="0" applyFont="1" applyFill="1" applyBorder="1" applyAlignment="1">
      <alignment horizontal="center" vertical="center"/>
    </xf>
    <xf numFmtId="0" fontId="4" fillId="5" borderId="10" xfId="0" applyFont="1" applyFill="1" applyBorder="1">
      <alignment vertical="center"/>
    </xf>
    <xf numFmtId="0" fontId="4" fillId="12" borderId="10" xfId="0" applyFont="1" applyFill="1" applyBorder="1" applyAlignment="1">
      <alignment vertical="center" wrapText="1"/>
    </xf>
    <xf numFmtId="0" fontId="4" fillId="12" borderId="10" xfId="0" applyFont="1" applyFill="1" applyBorder="1" applyAlignment="1">
      <alignment horizontal="center" vertical="center" wrapText="1"/>
    </xf>
    <xf numFmtId="0" fontId="4" fillId="12" borderId="10" xfId="0" applyFont="1" applyFill="1" applyBorder="1">
      <alignment vertical="center"/>
    </xf>
    <xf numFmtId="0" fontId="14" fillId="12" borderId="10" xfId="2" applyFont="1" applyFill="1" applyBorder="1" applyAlignment="1">
      <alignment horizontal="center" vertical="top" wrapText="1"/>
    </xf>
    <xf numFmtId="0" fontId="14" fillId="12" borderId="10" xfId="2" applyFont="1" applyFill="1" applyBorder="1" applyAlignment="1">
      <alignment vertical="top" wrapText="1"/>
    </xf>
    <xf numFmtId="49" fontId="14" fillId="12" borderId="10" xfId="2" applyNumberFormat="1" applyFont="1" applyFill="1" applyBorder="1" applyAlignment="1">
      <alignment horizontal="center" vertical="center"/>
    </xf>
    <xf numFmtId="0" fontId="14" fillId="12" borderId="10" xfId="2" applyFont="1" applyFill="1" applyBorder="1">
      <alignment vertical="center"/>
    </xf>
    <xf numFmtId="0" fontId="14" fillId="0" borderId="10" xfId="2" applyFont="1" applyBorder="1" applyAlignment="1">
      <alignment horizontal="left" vertical="top" wrapText="1"/>
    </xf>
    <xf numFmtId="0" fontId="14" fillId="0" borderId="10" xfId="2" applyFont="1" applyBorder="1" applyAlignment="1">
      <alignment horizontal="center" vertical="top" wrapText="1"/>
    </xf>
    <xf numFmtId="49" fontId="19" fillId="12" borderId="10" xfId="2" applyNumberFormat="1" applyFont="1" applyFill="1" applyBorder="1" applyAlignment="1">
      <alignment horizontal="center" vertical="center"/>
    </xf>
    <xf numFmtId="0" fontId="14" fillId="12" borderId="10" xfId="2" applyFont="1" applyFill="1" applyBorder="1" applyAlignment="1">
      <alignment horizontal="left" vertical="top" wrapText="1"/>
    </xf>
    <xf numFmtId="0" fontId="4" fillId="0" borderId="10" xfId="0" applyFont="1" applyBorder="1" applyAlignment="1">
      <alignment horizontal="center" vertical="center"/>
    </xf>
    <xf numFmtId="0" fontId="14" fillId="12" borderId="10" xfId="2" applyFont="1" applyFill="1" applyBorder="1" applyAlignment="1">
      <alignment vertical="center" wrapText="1"/>
    </xf>
    <xf numFmtId="0" fontId="11" fillId="15" borderId="0" xfId="0" applyFont="1" applyFill="1">
      <alignment vertical="center"/>
    </xf>
    <xf numFmtId="0" fontId="4" fillId="16" borderId="10" xfId="0" applyFont="1" applyFill="1" applyBorder="1">
      <alignment vertical="center"/>
    </xf>
    <xf numFmtId="0" fontId="11" fillId="0" borderId="10" xfId="0" applyFont="1" applyBorder="1">
      <alignment vertical="center"/>
    </xf>
    <xf numFmtId="0" fontId="38" fillId="14" borderId="0" xfId="0" applyFont="1" applyFill="1" applyAlignment="1">
      <alignment horizontal="left" vertical="center"/>
    </xf>
    <xf numFmtId="0" fontId="11" fillId="12" borderId="10" xfId="0" applyFont="1" applyFill="1" applyBorder="1" applyAlignment="1">
      <alignment horizontal="left" vertical="center"/>
    </xf>
    <xf numFmtId="47" fontId="10" fillId="0" borderId="0" xfId="0" applyNumberFormat="1" applyFont="1">
      <alignment vertical="center"/>
    </xf>
    <xf numFmtId="0" fontId="10" fillId="0" borderId="0" xfId="0" applyFont="1" applyAlignment="1">
      <alignment vertical="center" wrapText="1"/>
    </xf>
    <xf numFmtId="0" fontId="11" fillId="0" borderId="10" xfId="0" applyFont="1" applyBorder="1" applyAlignment="1">
      <alignment horizontal="left" vertical="center"/>
    </xf>
    <xf numFmtId="0" fontId="10" fillId="0" borderId="10" xfId="0" quotePrefix="1" applyFont="1" applyBorder="1">
      <alignment vertical="center"/>
    </xf>
    <xf numFmtId="14" fontId="10" fillId="0" borderId="10" xfId="0" quotePrefix="1" applyNumberFormat="1" applyFont="1" applyBorder="1">
      <alignment vertical="center"/>
    </xf>
    <xf numFmtId="0" fontId="10" fillId="11" borderId="10" xfId="0" applyFont="1" applyFill="1" applyBorder="1">
      <alignment vertical="center"/>
    </xf>
    <xf numFmtId="0" fontId="10" fillId="17" borderId="10" xfId="0" applyFont="1" applyFill="1" applyBorder="1">
      <alignment vertical="center"/>
    </xf>
    <xf numFmtId="0" fontId="10" fillId="0" borderId="10" xfId="0" quotePrefix="1" applyFont="1" applyBorder="1" applyAlignment="1">
      <alignment horizontal="left" vertical="center"/>
    </xf>
    <xf numFmtId="14" fontId="10" fillId="0" borderId="10" xfId="0" quotePrefix="1" applyNumberFormat="1" applyFont="1" applyBorder="1" applyAlignment="1">
      <alignment horizontal="left" vertical="center"/>
    </xf>
    <xf numFmtId="0" fontId="10" fillId="13" borderId="10" xfId="0" applyFont="1" applyFill="1" applyBorder="1">
      <alignment vertical="center"/>
    </xf>
    <xf numFmtId="0" fontId="10" fillId="13" borderId="10" xfId="0" applyFont="1" applyFill="1" applyBorder="1" applyAlignment="1">
      <alignment horizontal="left" vertical="center"/>
    </xf>
    <xf numFmtId="0" fontId="10" fillId="11" borderId="10" xfId="0" applyFont="1" applyFill="1" applyBorder="1" applyAlignment="1">
      <alignment horizontal="left" vertical="center"/>
    </xf>
    <xf numFmtId="0" fontId="42" fillId="0" borderId="0" xfId="0" applyFont="1">
      <alignment vertical="center"/>
    </xf>
    <xf numFmtId="0" fontId="43" fillId="0" borderId="0" xfId="0" applyFont="1">
      <alignment vertical="center"/>
    </xf>
    <xf numFmtId="0" fontId="45" fillId="0" borderId="0" xfId="0" applyFont="1">
      <alignment vertical="center"/>
    </xf>
    <xf numFmtId="0" fontId="46" fillId="0" borderId="0" xfId="0" applyFont="1">
      <alignment vertical="center"/>
    </xf>
    <xf numFmtId="0" fontId="47" fillId="0" borderId="0" xfId="0" applyFont="1">
      <alignment vertical="center"/>
    </xf>
    <xf numFmtId="0" fontId="46" fillId="0" borderId="38" xfId="0" applyFont="1" applyBorder="1">
      <alignment vertical="center"/>
    </xf>
    <xf numFmtId="0" fontId="45" fillId="0" borderId="38" xfId="0" applyFont="1" applyBorder="1">
      <alignment vertical="center"/>
    </xf>
    <xf numFmtId="0" fontId="48" fillId="0" borderId="38" xfId="0" applyFont="1" applyBorder="1">
      <alignment vertical="center"/>
    </xf>
    <xf numFmtId="0" fontId="45" fillId="0" borderId="35" xfId="0" applyFont="1" applyBorder="1">
      <alignment vertical="center"/>
    </xf>
    <xf numFmtId="0" fontId="46" fillId="0" borderId="37" xfId="0" applyFont="1" applyBorder="1">
      <alignment vertical="center"/>
    </xf>
    <xf numFmtId="0" fontId="42" fillId="0" borderId="35" xfId="0" applyFont="1" applyBorder="1">
      <alignment vertical="center"/>
    </xf>
    <xf numFmtId="0" fontId="4" fillId="0" borderId="48" xfId="0" applyFont="1" applyBorder="1" applyAlignment="1">
      <alignment horizontal="center" vertical="center" wrapText="1"/>
    </xf>
    <xf numFmtId="0" fontId="4" fillId="0" borderId="47" xfId="0" applyFont="1" applyBorder="1" applyAlignment="1">
      <alignment horizontal="center" vertical="center" wrapText="1"/>
    </xf>
    <xf numFmtId="0" fontId="12" fillId="7" borderId="17" xfId="0" applyFont="1" applyFill="1" applyBorder="1" applyAlignment="1">
      <alignment vertical="center" wrapText="1"/>
    </xf>
    <xf numFmtId="0" fontId="12" fillId="7" borderId="16" xfId="0" applyFont="1" applyFill="1" applyBorder="1" applyAlignment="1">
      <alignment vertical="center" wrapText="1"/>
    </xf>
    <xf numFmtId="0" fontId="17" fillId="4" borderId="10" xfId="0" applyFont="1" applyFill="1" applyBorder="1" applyAlignment="1">
      <alignment horizontal="center" vertical="center" wrapText="1"/>
    </xf>
    <xf numFmtId="0" fontId="12" fillId="3" borderId="17" xfId="0" applyFont="1" applyFill="1" applyBorder="1" applyAlignment="1">
      <alignment vertical="center" wrapText="1"/>
    </xf>
    <xf numFmtId="0" fontId="12" fillId="3" borderId="16" xfId="0" applyFont="1" applyFill="1" applyBorder="1" applyAlignment="1">
      <alignment vertical="center" wrapText="1"/>
    </xf>
    <xf numFmtId="0" fontId="12" fillId="3" borderId="15" xfId="0" applyFont="1" applyFill="1" applyBorder="1" applyAlignment="1">
      <alignment vertical="center" wrapText="1"/>
    </xf>
    <xf numFmtId="0" fontId="19" fillId="3" borderId="17" xfId="0" applyFont="1" applyFill="1" applyBorder="1" applyAlignment="1">
      <alignment vertical="center" wrapText="1"/>
    </xf>
    <xf numFmtId="0" fontId="19" fillId="3" borderId="15" xfId="0" applyFont="1" applyFill="1" applyBorder="1" applyAlignment="1">
      <alignment vertical="center" wrapText="1"/>
    </xf>
    <xf numFmtId="0" fontId="19" fillId="3" borderId="16" xfId="0" applyFont="1" applyFill="1" applyBorder="1" applyAlignment="1">
      <alignment vertical="center" wrapText="1"/>
    </xf>
    <xf numFmtId="0" fontId="12" fillId="6" borderId="26" xfId="0" applyFont="1" applyFill="1" applyBorder="1" applyAlignment="1">
      <alignment horizontal="center" vertical="center" wrapText="1"/>
    </xf>
    <xf numFmtId="0" fontId="12" fillId="6" borderId="27" xfId="0" applyFont="1" applyFill="1" applyBorder="1" applyAlignment="1">
      <alignment horizontal="center" vertical="center" wrapText="1"/>
    </xf>
    <xf numFmtId="0" fontId="12" fillId="6" borderId="28" xfId="0" applyFont="1" applyFill="1" applyBorder="1" applyAlignment="1">
      <alignment horizontal="center" vertical="center" wrapText="1"/>
    </xf>
    <xf numFmtId="0" fontId="14" fillId="6" borderId="18" xfId="0" applyFont="1" applyFill="1" applyBorder="1" applyAlignment="1">
      <alignment horizontal="left" vertical="top"/>
    </xf>
    <xf numFmtId="0" fontId="14" fillId="6" borderId="20" xfId="0" applyFont="1" applyFill="1" applyBorder="1" applyAlignment="1">
      <alignment horizontal="left" vertical="top"/>
    </xf>
    <xf numFmtId="0" fontId="14" fillId="6" borderId="10" xfId="0" applyFont="1" applyFill="1" applyBorder="1" applyAlignment="1">
      <alignment horizontal="center" vertical="center" wrapText="1"/>
    </xf>
    <xf numFmtId="0" fontId="3" fillId="8" borderId="10" xfId="0" applyFont="1" applyFill="1" applyBorder="1" applyAlignment="1">
      <alignment horizontal="center" vertical="center"/>
    </xf>
    <xf numFmtId="0" fontId="35" fillId="14" borderId="0" xfId="0" applyFont="1" applyFill="1" applyAlignment="1">
      <alignment horizontal="left" vertical="center"/>
    </xf>
    <xf numFmtId="0" fontId="11" fillId="15" borderId="38" xfId="0" applyFont="1" applyFill="1" applyBorder="1">
      <alignment vertical="center"/>
    </xf>
    <xf numFmtId="0" fontId="11" fillId="15" borderId="29" xfId="0" applyFont="1" applyFill="1" applyBorder="1" applyAlignment="1">
      <alignment horizontal="center" vertical="center"/>
    </xf>
    <xf numFmtId="0" fontId="11" fillId="15" borderId="31" xfId="0" applyFont="1" applyFill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 wrapText="1"/>
    </xf>
    <xf numFmtId="0" fontId="11" fillId="15" borderId="30" xfId="0" applyFont="1" applyFill="1" applyBorder="1" applyAlignment="1">
      <alignment horizontal="left" vertical="center"/>
    </xf>
    <xf numFmtId="0" fontId="11" fillId="15" borderId="31" xfId="0" applyFont="1" applyFill="1" applyBorder="1" applyAlignment="1">
      <alignment horizontal="left" vertical="center"/>
    </xf>
    <xf numFmtId="0" fontId="11" fillId="15" borderId="10" xfId="0" applyFont="1" applyFill="1" applyBorder="1" applyAlignment="1">
      <alignment horizontal="center" vertical="center"/>
    </xf>
    <xf numFmtId="0" fontId="11" fillId="15" borderId="10" xfId="0" applyFont="1" applyFill="1" applyBorder="1" applyAlignment="1">
      <alignment horizontal="left" vertical="center"/>
    </xf>
    <xf numFmtId="0" fontId="10" fillId="15" borderId="10" xfId="0" applyFont="1" applyFill="1" applyBorder="1" applyAlignment="1">
      <alignment horizontal="center" vertical="center"/>
    </xf>
    <xf numFmtId="0" fontId="11" fillId="15" borderId="29" xfId="0" applyFont="1" applyFill="1" applyBorder="1" applyAlignment="1">
      <alignment horizontal="left" vertical="center"/>
    </xf>
    <xf numFmtId="0" fontId="44" fillId="0" borderId="0" xfId="0" applyFont="1" applyAlignment="1">
      <alignment horizontal="center" vertical="center"/>
    </xf>
    <xf numFmtId="0" fontId="45" fillId="0" borderId="0" xfId="0" applyFont="1" applyAlignment="1">
      <alignment horizontal="center" vertical="center"/>
    </xf>
    <xf numFmtId="0" fontId="45" fillId="0" borderId="36" xfId="0" applyFont="1" applyBorder="1" applyAlignment="1">
      <alignment horizontal="center" vertical="center"/>
    </xf>
  </cellXfs>
  <cellStyles count="3">
    <cellStyle name="표준" xfId="0" builtinId="0"/>
    <cellStyle name="표준 2" xfId="1" xr:uid="{BAE2891E-E58E-4F54-9F8D-9ACED42215CE}"/>
    <cellStyle name="표준_Sheet1" xfId="2" xr:uid="{ACC1CE7F-B73D-4B4C-946E-1BDFA2143BA1}"/>
  </cellStyles>
  <dxfs count="0"/>
  <tableStyles count="0" defaultTableStyle="TableStyleMedium2" defaultPivotStyle="PivotStyleLight16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trlProps/ctrlProp1.xml><?xml version="1.0" encoding="utf-8"?>
<formControlPr xmlns="http://schemas.microsoft.com/office/spreadsheetml/2009/9/main" objectType="Button" lockText="1"/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10</xdr:row>
      <xdr:rowOff>157843</xdr:rowOff>
    </xdr:from>
    <xdr:to>
      <xdr:col>6</xdr:col>
      <xdr:colOff>27214</xdr:colOff>
      <xdr:row>10</xdr:row>
      <xdr:rowOff>157843</xdr:rowOff>
    </xdr:to>
    <xdr:cxnSp macro="">
      <xdr:nvCxnSpPr>
        <xdr:cNvPr id="2" name="직선 화살표 연결선 1">
          <a:extLst>
            <a:ext uri="{FF2B5EF4-FFF2-40B4-BE49-F238E27FC236}">
              <a16:creationId xmlns:a16="http://schemas.microsoft.com/office/drawing/2014/main" id="{FBEDC21F-3B60-4FBD-A379-4521DF44175A}"/>
            </a:ext>
          </a:extLst>
        </xdr:cNvPr>
        <xdr:cNvCxnSpPr/>
      </xdr:nvCxnSpPr>
      <xdr:spPr>
        <a:xfrm>
          <a:off x="1306286" y="3048000"/>
          <a:ext cx="140425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10</xdr:row>
      <xdr:rowOff>342900</xdr:rowOff>
    </xdr:from>
    <xdr:to>
      <xdr:col>6</xdr:col>
      <xdr:colOff>38100</xdr:colOff>
      <xdr:row>10</xdr:row>
      <xdr:rowOff>348343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04DCFCAE-7943-4376-9FD2-73361CD44C92}"/>
            </a:ext>
          </a:extLst>
        </xdr:cNvPr>
        <xdr:cNvCxnSpPr/>
      </xdr:nvCxnSpPr>
      <xdr:spPr>
        <a:xfrm flipH="1">
          <a:off x="1322615" y="3233057"/>
          <a:ext cx="1398814" cy="544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201386</xdr:colOff>
      <xdr:row>8</xdr:row>
      <xdr:rowOff>288472</xdr:rowOff>
    </xdr:from>
    <xdr:to>
      <xdr:col>10</xdr:col>
      <xdr:colOff>48985</xdr:colOff>
      <xdr:row>8</xdr:row>
      <xdr:rowOff>293915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FCBF944C-6ADE-41F0-AA6E-D44468098F00}"/>
            </a:ext>
          </a:extLst>
        </xdr:cNvPr>
        <xdr:cNvCxnSpPr/>
      </xdr:nvCxnSpPr>
      <xdr:spPr>
        <a:xfrm flipV="1">
          <a:off x="3766457" y="1643743"/>
          <a:ext cx="631371" cy="544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898072</xdr:colOff>
      <xdr:row>8</xdr:row>
      <xdr:rowOff>312285</xdr:rowOff>
    </xdr:from>
    <xdr:to>
      <xdr:col>13</xdr:col>
      <xdr:colOff>5444</xdr:colOff>
      <xdr:row>8</xdr:row>
      <xdr:rowOff>315686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93C79F8C-0B70-4E81-A0FE-D70F527E9B94}"/>
            </a:ext>
          </a:extLst>
        </xdr:cNvPr>
        <xdr:cNvCxnSpPr/>
      </xdr:nvCxnSpPr>
      <xdr:spPr>
        <a:xfrm flipH="1">
          <a:off x="5426529" y="1558699"/>
          <a:ext cx="272144" cy="34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348343</xdr:colOff>
      <xdr:row>9</xdr:row>
      <xdr:rowOff>38100</xdr:rowOff>
    </xdr:from>
    <xdr:to>
      <xdr:col>7</xdr:col>
      <xdr:colOff>359229</xdr:colOff>
      <xdr:row>9</xdr:row>
      <xdr:rowOff>658586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EB2F9BDA-0AC0-411B-A060-71A59A0D25B2}"/>
            </a:ext>
          </a:extLst>
        </xdr:cNvPr>
        <xdr:cNvCxnSpPr/>
      </xdr:nvCxnSpPr>
      <xdr:spPr>
        <a:xfrm flipH="1">
          <a:off x="3200400" y="1964871"/>
          <a:ext cx="10886" cy="62048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348343</xdr:colOff>
      <xdr:row>9</xdr:row>
      <xdr:rowOff>43543</xdr:rowOff>
    </xdr:from>
    <xdr:to>
      <xdr:col>2</xdr:col>
      <xdr:colOff>353785</xdr:colOff>
      <xdr:row>9</xdr:row>
      <xdr:rowOff>723900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8BD8C061-6A2A-44ED-917B-4D6C2535CD92}"/>
            </a:ext>
          </a:extLst>
        </xdr:cNvPr>
        <xdr:cNvCxnSpPr/>
      </xdr:nvCxnSpPr>
      <xdr:spPr>
        <a:xfrm flipH="1" flipV="1">
          <a:off x="832757" y="2166257"/>
          <a:ext cx="5442" cy="6803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413657</xdr:colOff>
      <xdr:row>4</xdr:row>
      <xdr:rowOff>54428</xdr:rowOff>
    </xdr:from>
    <xdr:to>
      <xdr:col>11</xdr:col>
      <xdr:colOff>413657</xdr:colOff>
      <xdr:row>7</xdr:row>
      <xdr:rowOff>0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91560194-7180-4923-B446-43A822024960}"/>
            </a:ext>
          </a:extLst>
        </xdr:cNvPr>
        <xdr:cNvCxnSpPr/>
      </xdr:nvCxnSpPr>
      <xdr:spPr>
        <a:xfrm>
          <a:off x="4942114" y="827314"/>
          <a:ext cx="0" cy="5279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32658</xdr:colOff>
      <xdr:row>9</xdr:row>
      <xdr:rowOff>0</xdr:rowOff>
    </xdr:from>
    <xdr:to>
      <xdr:col>10</xdr:col>
      <xdr:colOff>48985</xdr:colOff>
      <xdr:row>9</xdr:row>
      <xdr:rowOff>664029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50B1C4BC-D254-4F6E-89CC-DEF38B9C32EF}"/>
            </a:ext>
          </a:extLst>
        </xdr:cNvPr>
        <xdr:cNvCxnSpPr/>
      </xdr:nvCxnSpPr>
      <xdr:spPr>
        <a:xfrm flipV="1">
          <a:off x="3684815" y="2122714"/>
          <a:ext cx="713013" cy="6640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65314</xdr:colOff>
      <xdr:row>9</xdr:row>
      <xdr:rowOff>59872</xdr:rowOff>
    </xdr:from>
    <xdr:to>
      <xdr:col>10</xdr:col>
      <xdr:colOff>130628</xdr:colOff>
      <xdr:row>10</xdr:row>
      <xdr:rowOff>65314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C056378E-FCBD-45F6-9BEF-C4B7F02E6812}"/>
            </a:ext>
          </a:extLst>
        </xdr:cNvPr>
        <xdr:cNvCxnSpPr/>
      </xdr:nvCxnSpPr>
      <xdr:spPr>
        <a:xfrm flipH="1">
          <a:off x="3717471" y="1986643"/>
          <a:ext cx="76200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484414</xdr:colOff>
      <xdr:row>3</xdr:row>
      <xdr:rowOff>168728</xdr:rowOff>
    </xdr:from>
    <xdr:to>
      <xdr:col>10</xdr:col>
      <xdr:colOff>114300</xdr:colOff>
      <xdr:row>6</xdr:row>
      <xdr:rowOff>146957</xdr:rowOff>
    </xdr:to>
    <xdr:cxnSp macro="">
      <xdr:nvCxnSpPr>
        <xdr:cNvPr id="13" name="직선 화살표 연결선 12">
          <a:extLst>
            <a:ext uri="{FF2B5EF4-FFF2-40B4-BE49-F238E27FC236}">
              <a16:creationId xmlns:a16="http://schemas.microsoft.com/office/drawing/2014/main" id="{E8711D97-47E8-4432-970F-EF1438390465}"/>
            </a:ext>
          </a:extLst>
        </xdr:cNvPr>
        <xdr:cNvCxnSpPr/>
      </xdr:nvCxnSpPr>
      <xdr:spPr>
        <a:xfrm flipH="1">
          <a:off x="3336471" y="745671"/>
          <a:ext cx="1126672" cy="5606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</xdr:row>
      <xdr:rowOff>146957</xdr:rowOff>
    </xdr:from>
    <xdr:to>
      <xdr:col>9</xdr:col>
      <xdr:colOff>293915</xdr:colOff>
      <xdr:row>26</xdr:row>
      <xdr:rowOff>15367</xdr:rowOff>
    </xdr:to>
    <xdr:pic>
      <xdr:nvPicPr>
        <xdr:cNvPr id="2" name="Picture 63">
          <a:extLst>
            <a:ext uri="{FF2B5EF4-FFF2-40B4-BE49-F238E27FC236}">
              <a16:creationId xmlns:a16="http://schemas.microsoft.com/office/drawing/2014/main" id="{04FAF041-986B-498F-BE73-DC4744FB8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1" y="653143"/>
          <a:ext cx="8093528" cy="4026753"/>
        </a:xfrm>
        <a:prstGeom prst="rect">
          <a:avLst/>
        </a:prstGeom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87086</xdr:colOff>
      <xdr:row>2</xdr:row>
      <xdr:rowOff>97971</xdr:rowOff>
    </xdr:from>
    <xdr:to>
      <xdr:col>9</xdr:col>
      <xdr:colOff>1361826</xdr:colOff>
      <xdr:row>11</xdr:row>
      <xdr:rowOff>114301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0DDF38D-F95D-683D-AE22-0F4178187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53400" y="604157"/>
          <a:ext cx="1274740" cy="164374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434748</xdr:colOff>
      <xdr:row>1</xdr:row>
      <xdr:rowOff>47430</xdr:rowOff>
    </xdr:from>
    <xdr:to>
      <xdr:col>17</xdr:col>
      <xdr:colOff>283029</xdr:colOff>
      <xdr:row>49</xdr:row>
      <xdr:rowOff>102736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6415BD5-543F-C705-24AE-B7B221AFE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4748" y="3422001"/>
          <a:ext cx="8733065" cy="815291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</xdr:row>
      <xdr:rowOff>0</xdr:rowOff>
    </xdr:from>
    <xdr:to>
      <xdr:col>20</xdr:col>
      <xdr:colOff>264756</xdr:colOff>
      <xdr:row>32</xdr:row>
      <xdr:rowOff>64015</xdr:rowOff>
    </xdr:to>
    <xdr:grpSp>
      <xdr:nvGrpSpPr>
        <xdr:cNvPr id="2" name="Group 9">
          <a:extLst>
            <a:ext uri="{FF2B5EF4-FFF2-40B4-BE49-F238E27FC236}">
              <a16:creationId xmlns:a16="http://schemas.microsoft.com/office/drawing/2014/main" id="{013DE96C-A330-4DB1-BF87-28E11166AE9A}"/>
            </a:ext>
          </a:extLst>
        </xdr:cNvPr>
        <xdr:cNvGrpSpPr/>
      </xdr:nvGrpSpPr>
      <xdr:grpSpPr>
        <a:xfrm>
          <a:off x="609600" y="609600"/>
          <a:ext cx="11847156" cy="4331215"/>
          <a:chOff x="142713" y="1836374"/>
          <a:chExt cx="11201400" cy="5292513"/>
        </a:xfrm>
      </xdr:grpSpPr>
      <xdr:pic>
        <xdr:nvPicPr>
          <xdr:cNvPr id="3" name="Picture 11">
            <a:extLst>
              <a:ext uri="{FF2B5EF4-FFF2-40B4-BE49-F238E27FC236}">
                <a16:creationId xmlns:a16="http://schemas.microsoft.com/office/drawing/2014/main" id="{7E258552-5809-4F77-84D0-3832B1F32F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42713" y="1836374"/>
            <a:ext cx="10883108" cy="1436534"/>
          </a:xfrm>
          <a:prstGeom prst="rect">
            <a:avLst/>
          </a:prstGeom>
        </xdr:spPr>
      </xdr:pic>
      <xdr:pic>
        <xdr:nvPicPr>
          <xdr:cNvPr id="4" name="Picture 12">
            <a:extLst>
              <a:ext uri="{FF2B5EF4-FFF2-40B4-BE49-F238E27FC236}">
                <a16:creationId xmlns:a16="http://schemas.microsoft.com/office/drawing/2014/main" id="{0D0DB969-D5E7-44BB-AF7D-0412B4E9B6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42713" y="3576120"/>
            <a:ext cx="11201400" cy="3552767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234043</xdr:colOff>
      <xdr:row>42</xdr:row>
      <xdr:rowOff>21459</xdr:rowOff>
    </xdr:from>
    <xdr:to>
      <xdr:col>14</xdr:col>
      <xdr:colOff>325303</xdr:colOff>
      <xdr:row>69</xdr:row>
      <xdr:rowOff>5543</xdr:rowOff>
    </xdr:to>
    <xdr:pic>
      <xdr:nvPicPr>
        <xdr:cNvPr id="5" name="Picture 57">
          <a:extLst>
            <a:ext uri="{FF2B5EF4-FFF2-40B4-BE49-F238E27FC236}">
              <a16:creationId xmlns:a16="http://schemas.microsoft.com/office/drawing/2014/main" id="{76CC083B-5E14-484A-AEED-131A7A7C4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6557" y="7630573"/>
          <a:ext cx="6883946" cy="4539756"/>
        </a:xfrm>
        <a:prstGeom prst="rect">
          <a:avLst/>
        </a:prstGeom>
      </xdr:spPr>
    </xdr:pic>
    <xdr:clientData/>
  </xdr:twoCellAnchor>
  <xdr:twoCellAnchor editAs="oneCell">
    <xdr:from>
      <xdr:col>15</xdr:col>
      <xdr:colOff>113532</xdr:colOff>
      <xdr:row>42</xdr:row>
      <xdr:rowOff>87086</xdr:rowOff>
    </xdr:from>
    <xdr:to>
      <xdr:col>19</xdr:col>
      <xdr:colOff>279875</xdr:colOff>
      <xdr:row>59</xdr:row>
      <xdr:rowOff>152021</xdr:rowOff>
    </xdr:to>
    <xdr:pic>
      <xdr:nvPicPr>
        <xdr:cNvPr id="6" name="Picture 58">
          <a:extLst>
            <a:ext uri="{FF2B5EF4-FFF2-40B4-BE49-F238E27FC236}">
              <a16:creationId xmlns:a16="http://schemas.microsoft.com/office/drawing/2014/main" id="{607F4505-9DFC-4C63-B4A5-4AA6C76DB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51246" y="7696200"/>
          <a:ext cx="2256400" cy="2933321"/>
        </a:xfrm>
        <a:prstGeom prst="rect">
          <a:avLst/>
        </a:prstGeom>
      </xdr:spPr>
    </xdr:pic>
    <xdr:clientData/>
  </xdr:twoCellAnchor>
  <xdr:twoCellAnchor editAs="oneCell">
    <xdr:from>
      <xdr:col>15</xdr:col>
      <xdr:colOff>84484</xdr:colOff>
      <xdr:row>60</xdr:row>
      <xdr:rowOff>47579</xdr:rowOff>
    </xdr:from>
    <xdr:to>
      <xdr:col>21</xdr:col>
      <xdr:colOff>226455</xdr:colOff>
      <xdr:row>75</xdr:row>
      <xdr:rowOff>79234</xdr:rowOff>
    </xdr:to>
    <xdr:pic>
      <xdr:nvPicPr>
        <xdr:cNvPr id="7" name="Picture 59">
          <a:extLst>
            <a:ext uri="{FF2B5EF4-FFF2-40B4-BE49-F238E27FC236}">
              <a16:creationId xmlns:a16="http://schemas.microsoft.com/office/drawing/2014/main" id="{DE01C0AB-F655-4091-A962-1B62B4319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22198" y="10693808"/>
          <a:ext cx="3277057" cy="256258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16328</xdr:colOff>
      <xdr:row>0</xdr:row>
      <xdr:rowOff>152402</xdr:rowOff>
    </xdr:from>
    <xdr:to>
      <xdr:col>15</xdr:col>
      <xdr:colOff>90775</xdr:colOff>
      <xdr:row>44</xdr:row>
      <xdr:rowOff>21773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2915C92-6839-76D7-0F7A-BEC4C135F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842" y="152402"/>
          <a:ext cx="7389647" cy="72934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332014</xdr:colOff>
      <xdr:row>129</xdr:row>
      <xdr:rowOff>87086</xdr:rowOff>
    </xdr:from>
    <xdr:to>
      <xdr:col>4</xdr:col>
      <xdr:colOff>1143000</xdr:colOff>
      <xdr:row>130</xdr:row>
      <xdr:rowOff>76200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CFDEF8A3-81F3-BC8C-6FB7-8C235209AA79}"/>
            </a:ext>
          </a:extLst>
        </xdr:cNvPr>
        <xdr:cNvCxnSpPr/>
      </xdr:nvCxnSpPr>
      <xdr:spPr>
        <a:xfrm>
          <a:off x="2650671" y="21308786"/>
          <a:ext cx="810986" cy="1415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729343</xdr:colOff>
      <xdr:row>130</xdr:row>
      <xdr:rowOff>81643</xdr:rowOff>
    </xdr:from>
    <xdr:to>
      <xdr:col>4</xdr:col>
      <xdr:colOff>1132114</xdr:colOff>
      <xdr:row>130</xdr:row>
      <xdr:rowOff>125186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17DDF516-A5AD-431D-99E4-8FD6B7D414ED}"/>
            </a:ext>
          </a:extLst>
        </xdr:cNvPr>
        <xdr:cNvCxnSpPr/>
      </xdr:nvCxnSpPr>
      <xdr:spPr>
        <a:xfrm>
          <a:off x="1420586" y="21455743"/>
          <a:ext cx="2030185" cy="435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723900</xdr:colOff>
      <xdr:row>129</xdr:row>
      <xdr:rowOff>92529</xdr:rowOff>
    </xdr:from>
    <xdr:to>
      <xdr:col>6</xdr:col>
      <xdr:colOff>5443</xdr:colOff>
      <xdr:row>130</xdr:row>
      <xdr:rowOff>59871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2F4E6928-0A18-4C6D-899E-AA9BC419125D}"/>
            </a:ext>
          </a:extLst>
        </xdr:cNvPr>
        <xdr:cNvCxnSpPr/>
      </xdr:nvCxnSpPr>
      <xdr:spPr>
        <a:xfrm flipV="1">
          <a:off x="4191000" y="21314229"/>
          <a:ext cx="484414" cy="119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321128</xdr:colOff>
      <xdr:row>129</xdr:row>
      <xdr:rowOff>87086</xdr:rowOff>
    </xdr:from>
    <xdr:to>
      <xdr:col>3</xdr:col>
      <xdr:colOff>1605643</xdr:colOff>
      <xdr:row>129</xdr:row>
      <xdr:rowOff>92529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F2ACC6A7-6FBD-4FE6-A57B-A3CF9FC6DAE6}"/>
            </a:ext>
          </a:extLst>
        </xdr:cNvPr>
        <xdr:cNvCxnSpPr/>
      </xdr:nvCxnSpPr>
      <xdr:spPr>
        <a:xfrm>
          <a:off x="1012371" y="21308786"/>
          <a:ext cx="1284515" cy="54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1480457</xdr:colOff>
      <xdr:row>134</xdr:row>
      <xdr:rowOff>92529</xdr:rowOff>
    </xdr:from>
    <xdr:to>
      <xdr:col>4</xdr:col>
      <xdr:colOff>43543</xdr:colOff>
      <xdr:row>134</xdr:row>
      <xdr:rowOff>103414</xdr:rowOff>
    </xdr:to>
    <xdr:cxnSp macro="">
      <xdr:nvCxnSpPr>
        <xdr:cNvPr id="16" name="직선 화살표 연결선 15">
          <a:extLst>
            <a:ext uri="{FF2B5EF4-FFF2-40B4-BE49-F238E27FC236}">
              <a16:creationId xmlns:a16="http://schemas.microsoft.com/office/drawing/2014/main" id="{2953B9CF-02C5-4041-963A-FDBC9795238B}"/>
            </a:ext>
          </a:extLst>
        </xdr:cNvPr>
        <xdr:cNvCxnSpPr/>
      </xdr:nvCxnSpPr>
      <xdr:spPr>
        <a:xfrm flipV="1">
          <a:off x="2171700" y="22076229"/>
          <a:ext cx="190500" cy="1088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277586</xdr:colOff>
      <xdr:row>134</xdr:row>
      <xdr:rowOff>92529</xdr:rowOff>
    </xdr:from>
    <xdr:to>
      <xdr:col>4</xdr:col>
      <xdr:colOff>1126672</xdr:colOff>
      <xdr:row>135</xdr:row>
      <xdr:rowOff>76200</xdr:rowOff>
    </xdr:to>
    <xdr:cxnSp macro="">
      <xdr:nvCxnSpPr>
        <xdr:cNvPr id="19" name="직선 화살표 연결선 18">
          <a:extLst>
            <a:ext uri="{FF2B5EF4-FFF2-40B4-BE49-F238E27FC236}">
              <a16:creationId xmlns:a16="http://schemas.microsoft.com/office/drawing/2014/main" id="{3D76508C-61B5-462F-ADED-EADD206B4ABC}"/>
            </a:ext>
          </a:extLst>
        </xdr:cNvPr>
        <xdr:cNvCxnSpPr/>
      </xdr:nvCxnSpPr>
      <xdr:spPr>
        <a:xfrm>
          <a:off x="2596243" y="22076229"/>
          <a:ext cx="849086" cy="1360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789214</xdr:colOff>
      <xdr:row>135</xdr:row>
      <xdr:rowOff>16329</xdr:rowOff>
    </xdr:from>
    <xdr:to>
      <xdr:col>4</xdr:col>
      <xdr:colOff>1104900</xdr:colOff>
      <xdr:row>135</xdr:row>
      <xdr:rowOff>146957</xdr:rowOff>
    </xdr:to>
    <xdr:cxnSp macro="">
      <xdr:nvCxnSpPr>
        <xdr:cNvPr id="27" name="직선 화살표 연결선 26">
          <a:extLst>
            <a:ext uri="{FF2B5EF4-FFF2-40B4-BE49-F238E27FC236}">
              <a16:creationId xmlns:a16="http://schemas.microsoft.com/office/drawing/2014/main" id="{C7767DA5-1162-4DF4-BAF1-958AFAF3AE23}"/>
            </a:ext>
          </a:extLst>
        </xdr:cNvPr>
        <xdr:cNvCxnSpPr/>
      </xdr:nvCxnSpPr>
      <xdr:spPr>
        <a:xfrm>
          <a:off x="1480457" y="22152429"/>
          <a:ext cx="1943100" cy="13062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21772</xdr:colOff>
      <xdr:row>5</xdr:row>
      <xdr:rowOff>81643</xdr:rowOff>
    </xdr:from>
    <xdr:to>
      <xdr:col>4</xdr:col>
      <xdr:colOff>0</xdr:colOff>
      <xdr:row>5</xdr:row>
      <xdr:rowOff>87086</xdr:rowOff>
    </xdr:to>
    <xdr:cxnSp macro="">
      <xdr:nvCxnSpPr>
        <xdr:cNvPr id="2" name="직선 화살표 연결선 1">
          <a:extLst>
            <a:ext uri="{FF2B5EF4-FFF2-40B4-BE49-F238E27FC236}">
              <a16:creationId xmlns:a16="http://schemas.microsoft.com/office/drawing/2014/main" id="{207ED478-8458-46FA-8577-26C0F8AEDC61}"/>
            </a:ext>
          </a:extLst>
        </xdr:cNvPr>
        <xdr:cNvCxnSpPr/>
      </xdr:nvCxnSpPr>
      <xdr:spPr>
        <a:xfrm flipV="1">
          <a:off x="2906486" y="925286"/>
          <a:ext cx="326571" cy="544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1387928</xdr:colOff>
      <xdr:row>5</xdr:row>
      <xdr:rowOff>125186</xdr:rowOff>
    </xdr:from>
    <xdr:to>
      <xdr:col>3</xdr:col>
      <xdr:colOff>440872</xdr:colOff>
      <xdr:row>26</xdr:row>
      <xdr:rowOff>97972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79406FF5-FE6A-46E5-8648-C247755033D0}"/>
            </a:ext>
          </a:extLst>
        </xdr:cNvPr>
        <xdr:cNvCxnSpPr/>
      </xdr:nvCxnSpPr>
      <xdr:spPr>
        <a:xfrm>
          <a:off x="2846614" y="968829"/>
          <a:ext cx="386444" cy="351608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43543</xdr:colOff>
      <xdr:row>5</xdr:row>
      <xdr:rowOff>81643</xdr:rowOff>
    </xdr:from>
    <xdr:to>
      <xdr:col>6</xdr:col>
      <xdr:colOff>789214</xdr:colOff>
      <xdr:row>6</xdr:row>
      <xdr:rowOff>103414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01DAB15E-59D9-4565-A2D1-B130BA850F9A}"/>
            </a:ext>
          </a:extLst>
        </xdr:cNvPr>
        <xdr:cNvCxnSpPr/>
      </xdr:nvCxnSpPr>
      <xdr:spPr>
        <a:xfrm flipH="1">
          <a:off x="6128657" y="925286"/>
          <a:ext cx="381000" cy="1904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38100</xdr:colOff>
      <xdr:row>26</xdr:row>
      <xdr:rowOff>114300</xdr:rowOff>
    </xdr:from>
    <xdr:to>
      <xdr:col>6</xdr:col>
      <xdr:colOff>789214</xdr:colOff>
      <xdr:row>28</xdr:row>
      <xdr:rowOff>59872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41B64ABD-CFD4-461F-A4E2-C46A05BF6E1B}"/>
            </a:ext>
          </a:extLst>
        </xdr:cNvPr>
        <xdr:cNvCxnSpPr/>
      </xdr:nvCxnSpPr>
      <xdr:spPr>
        <a:xfrm flipH="1">
          <a:off x="6123214" y="4501243"/>
          <a:ext cx="386443" cy="2830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16329</xdr:colOff>
      <xdr:row>26</xdr:row>
      <xdr:rowOff>70757</xdr:rowOff>
    </xdr:from>
    <xdr:to>
      <xdr:col>10</xdr:col>
      <xdr:colOff>21772</xdr:colOff>
      <xdr:row>26</xdr:row>
      <xdr:rowOff>81643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7A62F98F-5A21-4031-BE7E-1F332CD1AE6A}"/>
            </a:ext>
          </a:extLst>
        </xdr:cNvPr>
        <xdr:cNvCxnSpPr/>
      </xdr:nvCxnSpPr>
      <xdr:spPr>
        <a:xfrm flipH="1">
          <a:off x="9165772" y="4457700"/>
          <a:ext cx="658586" cy="1088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33337</xdr:colOff>
      <xdr:row>9</xdr:row>
      <xdr:rowOff>123825</xdr:rowOff>
    </xdr:from>
    <xdr:to>
      <xdr:col>7</xdr:col>
      <xdr:colOff>71438</xdr:colOff>
      <xdr:row>10</xdr:row>
      <xdr:rowOff>47625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F056FC3E-0B7C-4A21-A44C-B9B761A0C229}"/>
            </a:ext>
          </a:extLst>
        </xdr:cNvPr>
        <xdr:cNvCxnSpPr/>
      </xdr:nvCxnSpPr>
      <xdr:spPr>
        <a:xfrm flipH="1">
          <a:off x="6115050" y="1624013"/>
          <a:ext cx="461963" cy="9048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658586</xdr:colOff>
      <xdr:row>21</xdr:row>
      <xdr:rowOff>5443</xdr:rowOff>
    </xdr:from>
    <xdr:to>
      <xdr:col>7</xdr:col>
      <xdr:colOff>658586</xdr:colOff>
      <xdr:row>32</xdr:row>
      <xdr:rowOff>87086</xdr:rowOff>
    </xdr:to>
    <xdr:cxnSp macro="">
      <xdr:nvCxnSpPr>
        <xdr:cNvPr id="8" name="직선 화살표 연결선 7">
          <a:extLst>
            <a:ext uri="{FF2B5EF4-FFF2-40B4-BE49-F238E27FC236}">
              <a16:creationId xmlns:a16="http://schemas.microsoft.com/office/drawing/2014/main" id="{BADD5034-00A6-4E08-924C-8D618F13C662}"/>
            </a:ext>
          </a:extLst>
        </xdr:cNvPr>
        <xdr:cNvCxnSpPr/>
      </xdr:nvCxnSpPr>
      <xdr:spPr>
        <a:xfrm>
          <a:off x="7168243" y="3548743"/>
          <a:ext cx="0" cy="19376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533400</xdr:colOff>
      <xdr:row>9</xdr:row>
      <xdr:rowOff>103414</xdr:rowOff>
    </xdr:from>
    <xdr:to>
      <xdr:col>7</xdr:col>
      <xdr:colOff>615043</xdr:colOff>
      <xdr:row>19</xdr:row>
      <xdr:rowOff>119743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53BE1BE6-7139-4FC7-8F9C-61F4CC5E1ADC}"/>
            </a:ext>
          </a:extLst>
        </xdr:cNvPr>
        <xdr:cNvCxnSpPr/>
      </xdr:nvCxnSpPr>
      <xdr:spPr>
        <a:xfrm flipH="1" flipV="1">
          <a:off x="7043057" y="1621971"/>
          <a:ext cx="81643" cy="17036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941614</xdr:colOff>
      <xdr:row>8</xdr:row>
      <xdr:rowOff>97971</xdr:rowOff>
    </xdr:from>
    <xdr:to>
      <xdr:col>8</xdr:col>
      <xdr:colOff>555171</xdr:colOff>
      <xdr:row>18</xdr:row>
      <xdr:rowOff>163286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C2BF7EF7-3E23-4041-BACF-70075D29C104}"/>
            </a:ext>
          </a:extLst>
        </xdr:cNvPr>
        <xdr:cNvCxnSpPr/>
      </xdr:nvCxnSpPr>
      <xdr:spPr>
        <a:xfrm flipH="1" flipV="1">
          <a:off x="7451271" y="1447800"/>
          <a:ext cx="876300" cy="1752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5</xdr:col>
          <xdr:colOff>19050</xdr:colOff>
          <xdr:row>3</xdr:row>
          <xdr:rowOff>9525</xdr:rowOff>
        </xdr:from>
        <xdr:to>
          <xdr:col>5</xdr:col>
          <xdr:colOff>1390650</xdr:colOff>
          <xdr:row>3</xdr:row>
          <xdr:rowOff>142875</xdr:rowOff>
        </xdr:to>
        <xdr:sp macro="" textlink="">
          <xdr:nvSpPr>
            <xdr:cNvPr id="13313" name="Button 1" hidden="1">
              <a:extLst>
                <a:ext uri="{63B3BB69-23CF-44E3-9099-C40C66FF867C}">
                  <a14:compatExt spid="_x0000_s13313"/>
                </a:ext>
                <a:ext uri="{FF2B5EF4-FFF2-40B4-BE49-F238E27FC236}">
                  <a16:creationId xmlns:a16="http://schemas.microsoft.com/office/drawing/2014/main" id="{00000000-0008-0000-0D00-000001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ko-KR" altLang="en-US" sz="900" b="1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Calculate</a:t>
              </a:r>
            </a:p>
          </xdr:txBody>
        </xdr:sp>
        <xdr:clientData fPrintsWithSheet="0"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My\MyProj\@2.SHB\@&#48148;&#51236;III&#50976;&#51648;&#48372;&#49688;\@&#49345;&#54408;&#51201;&#50857;\@CDRA(Dual).xlsm" TargetMode="External"/><Relationship Id="rId1" Type="http://schemas.openxmlformats.org/officeDocument/2006/relationships/externalLinkPath" Target="file:///C:\My\MyProj\@2.SHB\@&#48148;&#51236;III&#50976;&#51648;&#48372;&#49688;\@&#49345;&#54408;&#51201;&#50857;\@CDRA(Dual)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요약"/>
      <sheetName val="MX(DRA)"/>
      <sheetName val="RW(DRA)"/>
      <sheetName val="WB(DRA)"/>
      <sheetName val="Flow"/>
      <sheetName val="Data"/>
      <sheetName val="DW"/>
      <sheetName val="Data_old"/>
      <sheetName val="DW_SO"/>
      <sheetName val="DW_SC"/>
      <sheetName val="SCH"/>
      <sheetName val="Sheet6"/>
      <sheetName val="Batch"/>
      <sheetName val="Log"/>
      <sheetName val="@CDRA(Dual)"/>
    </sheetNames>
    <definedNames>
      <definedName name="Sheet2.check"/>
    </defined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879D96-03DD-478A-B55B-62970FF36F46}">
  <sheetPr codeName="Sheet1"/>
  <dimension ref="B2:N23"/>
  <sheetViews>
    <sheetView workbookViewId="0">
      <selection activeCell="Q11" sqref="Q11"/>
    </sheetView>
  </sheetViews>
  <sheetFormatPr defaultColWidth="8.7109375" defaultRowHeight="12"/>
  <cols>
    <col min="1" max="1" width="5" style="1" customWidth="1"/>
    <col min="2" max="2" width="3.140625" style="2" customWidth="1"/>
    <col min="3" max="3" width="13.5703125" style="2" bestFit="1" customWidth="1"/>
    <col min="4" max="5" width="3.140625" style="2" customWidth="1"/>
    <col min="6" max="6" width="16.85546875" style="2" customWidth="1"/>
    <col min="7" max="7" width="2.85546875" style="2" customWidth="1"/>
    <col min="8" max="8" width="13.42578125" style="2" customWidth="1"/>
    <col min="9" max="9" width="1.85546875" style="2" customWidth="1"/>
    <col min="10" max="10" width="9.7109375" style="2" customWidth="1"/>
    <col min="11" max="11" width="3" style="2" customWidth="1"/>
    <col min="12" max="12" width="15.140625" style="1" customWidth="1"/>
    <col min="13" max="13" width="4.42578125" style="1" customWidth="1"/>
    <col min="14" max="14" width="13.140625" style="1" customWidth="1"/>
    <col min="15" max="15" width="2.5703125" style="1" customWidth="1"/>
    <col min="16" max="16384" width="8.7109375" style="1"/>
  </cols>
  <sheetData>
    <row r="2" spans="2:14">
      <c r="B2" s="139" t="s">
        <v>0</v>
      </c>
      <c r="C2" s="140"/>
      <c r="D2" s="140"/>
      <c r="E2" s="140"/>
      <c r="F2" s="140"/>
      <c r="G2" s="140"/>
      <c r="H2" s="140"/>
      <c r="I2" s="140"/>
      <c r="J2" s="140"/>
      <c r="K2" s="140"/>
      <c r="L2" s="73"/>
      <c r="M2" s="73"/>
      <c r="N2" s="73"/>
    </row>
    <row r="3" spans="2:14" ht="12.75" thickBot="1"/>
    <row r="4" spans="2:14" ht="12.75" thickBot="1">
      <c r="C4" s="1"/>
      <c r="I4" s="141"/>
      <c r="L4" s="142" t="s">
        <v>1</v>
      </c>
    </row>
    <row r="5" spans="2:14">
      <c r="C5" s="1"/>
      <c r="H5" s="1"/>
    </row>
    <row r="6" spans="2:14" ht="12.75" thickBot="1">
      <c r="C6" s="1"/>
      <c r="H6" s="1"/>
    </row>
    <row r="7" spans="2:14">
      <c r="B7" s="143"/>
      <c r="C7" s="144" t="s">
        <v>494</v>
      </c>
      <c r="D7" s="145"/>
      <c r="H7" s="1"/>
      <c r="L7" s="146"/>
    </row>
    <row r="8" spans="2:14" ht="12.75" thickBot="1">
      <c r="B8" s="147"/>
      <c r="C8" s="1"/>
      <c r="D8" s="148"/>
      <c r="H8" s="1"/>
      <c r="L8" s="146"/>
    </row>
    <row r="9" spans="2:14" ht="48.75" thickBot="1">
      <c r="B9" s="147"/>
      <c r="C9" s="149" t="s">
        <v>2</v>
      </c>
      <c r="D9" s="148"/>
      <c r="H9" s="150" t="s">
        <v>239</v>
      </c>
      <c r="I9" s="141"/>
      <c r="L9" s="150" t="s">
        <v>3</v>
      </c>
      <c r="N9" s="151" t="s">
        <v>4</v>
      </c>
    </row>
    <row r="10" spans="2:14" ht="48.75" thickBot="1">
      <c r="B10" s="147"/>
      <c r="C10" s="1"/>
      <c r="D10" s="148"/>
      <c r="F10" s="152" t="s">
        <v>5</v>
      </c>
      <c r="H10" s="1"/>
      <c r="I10" s="1"/>
    </row>
    <row r="11" spans="2:14" ht="27" customHeight="1">
      <c r="B11" s="147"/>
      <c r="C11" s="315" t="s">
        <v>6</v>
      </c>
      <c r="D11" s="148"/>
      <c r="H11" s="315" t="s">
        <v>7</v>
      </c>
      <c r="I11" s="146"/>
    </row>
    <row r="12" spans="2:14" ht="12.75" thickBot="1">
      <c r="B12" s="147"/>
      <c r="C12" s="316"/>
      <c r="D12" s="148"/>
      <c r="H12" s="316"/>
      <c r="I12" s="146"/>
    </row>
    <row r="13" spans="2:14" ht="12.75" thickBot="1">
      <c r="B13" s="153"/>
      <c r="C13" s="154"/>
      <c r="D13" s="155"/>
      <c r="H13" s="1"/>
      <c r="I13" s="1"/>
    </row>
    <row r="14" spans="2:14">
      <c r="C14" s="1"/>
      <c r="H14" s="1"/>
      <c r="I14" s="1"/>
    </row>
    <row r="15" spans="2:14" s="72" customFormat="1">
      <c r="B15" s="156" t="s">
        <v>9</v>
      </c>
      <c r="C15" s="71"/>
      <c r="D15" s="157"/>
      <c r="E15" s="157"/>
      <c r="F15" s="71"/>
      <c r="G15" s="71"/>
      <c r="H15" s="70"/>
      <c r="I15" s="70"/>
      <c r="J15" s="71"/>
      <c r="K15" s="157"/>
      <c r="L15" s="70"/>
      <c r="M15" s="70"/>
      <c r="N15" s="70"/>
    </row>
    <row r="16" spans="2:14">
      <c r="H16" s="1"/>
      <c r="I16" s="1"/>
    </row>
    <row r="17" spans="3:9">
      <c r="C17" s="158" t="s">
        <v>295</v>
      </c>
      <c r="H17" s="1"/>
      <c r="I17" s="1"/>
    </row>
    <row r="18" spans="3:9">
      <c r="C18" s="158" t="s">
        <v>296</v>
      </c>
      <c r="H18" s="1"/>
      <c r="I18" s="1"/>
    </row>
    <row r="19" spans="3:9">
      <c r="C19" s="159" t="s">
        <v>294</v>
      </c>
      <c r="H19" s="1"/>
      <c r="I19" s="1"/>
    </row>
    <row r="20" spans="3:9">
      <c r="C20" s="159" t="s">
        <v>293</v>
      </c>
      <c r="H20" s="1"/>
      <c r="I20" s="1"/>
    </row>
    <row r="21" spans="3:9">
      <c r="C21" s="159" t="s">
        <v>8</v>
      </c>
      <c r="H21" s="1"/>
      <c r="I21" s="1"/>
    </row>
    <row r="22" spans="3:9">
      <c r="C22" s="159" t="s">
        <v>495</v>
      </c>
      <c r="H22" s="1"/>
      <c r="I22" s="1"/>
    </row>
    <row r="23" spans="3:9">
      <c r="C23" s="159"/>
      <c r="H23" s="1"/>
      <c r="I23" s="1"/>
    </row>
  </sheetData>
  <mergeCells count="2">
    <mergeCell ref="C11:C12"/>
    <mergeCell ref="H11:H1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440A8-558B-4377-B914-A1842B142310}">
  <sheetPr codeName="Sheet9"/>
  <dimension ref="B3:R47"/>
  <sheetViews>
    <sheetView workbookViewId="0">
      <selection activeCell="I14" sqref="I14"/>
    </sheetView>
  </sheetViews>
  <sheetFormatPr defaultRowHeight="12"/>
  <cols>
    <col min="3" max="6" width="8.7109375" style="220"/>
    <col min="7" max="7" width="10.42578125" style="220" customWidth="1"/>
  </cols>
  <sheetData>
    <row r="3" spans="2:10">
      <c r="B3" s="43" t="s">
        <v>725</v>
      </c>
      <c r="C3" s="223" t="s">
        <v>717</v>
      </c>
      <c r="I3" s="43" t="s">
        <v>728</v>
      </c>
      <c r="J3" s="43" t="s">
        <v>729</v>
      </c>
    </row>
    <row r="4" spans="2:10" s="224" customFormat="1">
      <c r="C4" s="224" t="s">
        <v>726</v>
      </c>
      <c r="J4" s="223" t="s">
        <v>730</v>
      </c>
    </row>
    <row r="5" spans="2:10" s="224" customFormat="1">
      <c r="C5" s="224" t="s">
        <v>727</v>
      </c>
      <c r="J5" s="224" t="s">
        <v>731</v>
      </c>
    </row>
    <row r="6" spans="2:10" s="224" customFormat="1"/>
    <row r="8" spans="2:10">
      <c r="B8" s="43" t="s">
        <v>707</v>
      </c>
      <c r="C8" s="222" t="s">
        <v>724</v>
      </c>
      <c r="D8" s="222" t="s">
        <v>722</v>
      </c>
      <c r="E8" s="332" t="s">
        <v>723</v>
      </c>
      <c r="F8" s="332"/>
      <c r="G8" s="332"/>
    </row>
    <row r="9" spans="2:10">
      <c r="C9" s="221">
        <v>1</v>
      </c>
      <c r="D9" s="221">
        <v>0.25</v>
      </c>
      <c r="E9" s="221" t="s">
        <v>709</v>
      </c>
      <c r="F9" s="221"/>
      <c r="G9" s="221"/>
    </row>
    <row r="10" spans="2:10">
      <c r="C10" s="221">
        <v>2</v>
      </c>
      <c r="D10" s="221">
        <v>0.5</v>
      </c>
      <c r="E10" s="221" t="s">
        <v>709</v>
      </c>
      <c r="F10" s="221" t="s">
        <v>711</v>
      </c>
      <c r="G10" s="221" t="s">
        <v>712</v>
      </c>
    </row>
    <row r="11" spans="2:10">
      <c r="C11" s="221">
        <v>3</v>
      </c>
      <c r="D11" s="221">
        <v>1</v>
      </c>
      <c r="E11" s="221" t="s">
        <v>709</v>
      </c>
      <c r="F11" s="221" t="s">
        <v>711</v>
      </c>
      <c r="G11" s="221" t="s">
        <v>712</v>
      </c>
    </row>
    <row r="12" spans="2:10">
      <c r="C12" s="221">
        <v>4</v>
      </c>
      <c r="D12" s="221">
        <v>2</v>
      </c>
      <c r="E12" s="221" t="s">
        <v>709</v>
      </c>
      <c r="F12" s="221"/>
      <c r="G12" s="221"/>
    </row>
    <row r="13" spans="2:10">
      <c r="C13" s="221">
        <v>5</v>
      </c>
      <c r="D13" s="221">
        <v>3</v>
      </c>
      <c r="E13" s="221" t="s">
        <v>709</v>
      </c>
      <c r="F13" s="221" t="s">
        <v>711</v>
      </c>
      <c r="G13" s="221" t="s">
        <v>712</v>
      </c>
    </row>
    <row r="14" spans="2:10">
      <c r="C14" s="221">
        <v>6</v>
      </c>
      <c r="D14" s="221">
        <v>5</v>
      </c>
      <c r="E14" s="221" t="s">
        <v>709</v>
      </c>
      <c r="F14" s="221" t="s">
        <v>711</v>
      </c>
      <c r="G14" s="221" t="s">
        <v>712</v>
      </c>
    </row>
    <row r="15" spans="2:10">
      <c r="C15" s="221">
        <v>7</v>
      </c>
      <c r="D15" s="221">
        <v>10</v>
      </c>
      <c r="E15" s="221" t="s">
        <v>709</v>
      </c>
      <c r="F15" s="221" t="s">
        <v>711</v>
      </c>
      <c r="G15" s="221" t="s">
        <v>712</v>
      </c>
    </row>
    <row r="16" spans="2:10">
      <c r="C16" s="221">
        <v>8</v>
      </c>
      <c r="D16" s="221">
        <v>15</v>
      </c>
      <c r="E16" s="221" t="s">
        <v>709</v>
      </c>
      <c r="F16" s="221"/>
      <c r="G16" s="221"/>
    </row>
    <row r="17" spans="2:18">
      <c r="C17" s="221">
        <v>9</v>
      </c>
      <c r="D17" s="221">
        <v>20</v>
      </c>
      <c r="E17" s="221" t="s">
        <v>709</v>
      </c>
      <c r="F17" s="221"/>
      <c r="G17" s="221"/>
    </row>
    <row r="18" spans="2:18">
      <c r="C18" s="221">
        <v>10</v>
      </c>
      <c r="D18" s="221">
        <v>30</v>
      </c>
      <c r="E18" s="221" t="s">
        <v>709</v>
      </c>
      <c r="F18" s="221"/>
      <c r="G18" s="221"/>
    </row>
    <row r="20" spans="2:18">
      <c r="B20" s="223" t="s">
        <v>713</v>
      </c>
      <c r="C20" s="224" t="s">
        <v>714</v>
      </c>
      <c r="D20" s="224"/>
      <c r="E20" s="224"/>
      <c r="G20" s="224"/>
      <c r="H20" s="224"/>
      <c r="I20" s="223" t="s">
        <v>713</v>
      </c>
      <c r="J20" s="224" t="s">
        <v>714</v>
      </c>
    </row>
    <row r="21" spans="2:18">
      <c r="B21" s="224"/>
      <c r="C21" s="224" t="s">
        <v>715</v>
      </c>
      <c r="D21" s="224"/>
      <c r="E21" s="224"/>
      <c r="G21" s="224"/>
      <c r="H21" s="224"/>
      <c r="J21" s="224" t="s">
        <v>733</v>
      </c>
    </row>
    <row r="22" spans="2:18">
      <c r="B22" s="224"/>
      <c r="C22" s="224"/>
      <c r="D22" s="224"/>
      <c r="E22" s="224"/>
      <c r="F22" s="224"/>
      <c r="G22" s="224"/>
      <c r="H22" s="224"/>
      <c r="J22" t="s">
        <v>734</v>
      </c>
    </row>
    <row r="23" spans="2:18">
      <c r="B23" s="224"/>
      <c r="C23" s="224"/>
      <c r="D23" s="224"/>
      <c r="E23" s="224"/>
      <c r="F23" s="224"/>
      <c r="G23" s="224"/>
      <c r="H23" s="224"/>
      <c r="J23" t="s">
        <v>735</v>
      </c>
    </row>
    <row r="24" spans="2:18">
      <c r="B24" s="224"/>
      <c r="C24" s="224"/>
      <c r="D24" s="224"/>
      <c r="E24" s="224"/>
      <c r="F24" s="224"/>
      <c r="G24" s="224"/>
      <c r="H24" s="224"/>
      <c r="J24" t="s">
        <v>738</v>
      </c>
    </row>
    <row r="25" spans="2:18">
      <c r="B25" s="224"/>
      <c r="C25" s="224"/>
      <c r="D25" s="224"/>
      <c r="E25" s="224"/>
      <c r="F25" s="224"/>
      <c r="G25" s="224"/>
      <c r="H25" s="224"/>
    </row>
    <row r="26" spans="2:18">
      <c r="B26" s="223" t="s">
        <v>716</v>
      </c>
      <c r="C26" s="224" t="s">
        <v>732</v>
      </c>
      <c r="E26" s="224"/>
      <c r="F26" s="224"/>
      <c r="G26" s="224"/>
      <c r="H26" s="224"/>
      <c r="I26" s="43" t="s">
        <v>716</v>
      </c>
      <c r="J26" t="s">
        <v>736</v>
      </c>
    </row>
    <row r="27" spans="2:18">
      <c r="B27" s="224"/>
      <c r="C27" s="224" t="s">
        <v>718</v>
      </c>
      <c r="D27" s="224"/>
      <c r="E27" s="224"/>
      <c r="F27" s="224"/>
      <c r="G27" s="224"/>
      <c r="H27" s="224"/>
      <c r="I27" s="224"/>
      <c r="J27" s="224" t="s">
        <v>737</v>
      </c>
      <c r="K27" s="224"/>
      <c r="L27" s="224"/>
      <c r="M27" s="224"/>
      <c r="N27" s="224"/>
      <c r="O27" s="224"/>
      <c r="P27" s="224"/>
      <c r="Q27" s="224"/>
      <c r="R27" s="224"/>
    </row>
    <row r="28" spans="2:18">
      <c r="B28" s="224"/>
      <c r="C28" s="224" t="s">
        <v>719</v>
      </c>
      <c r="D28" s="224"/>
      <c r="E28" s="224"/>
      <c r="F28" s="224"/>
      <c r="G28" s="224"/>
      <c r="H28" s="224"/>
      <c r="I28" s="224"/>
      <c r="J28" s="224"/>
      <c r="K28" s="224"/>
      <c r="L28" s="224"/>
      <c r="M28" s="224"/>
      <c r="N28" s="224"/>
      <c r="O28" s="224"/>
      <c r="P28" s="224"/>
      <c r="Q28" s="224"/>
      <c r="R28" s="224"/>
    </row>
    <row r="29" spans="2:18">
      <c r="B29" s="224"/>
      <c r="C29" s="224"/>
      <c r="D29" s="224"/>
      <c r="E29" s="224"/>
      <c r="F29" s="224"/>
      <c r="G29" s="224"/>
      <c r="H29" s="224"/>
      <c r="I29" s="224"/>
      <c r="J29" s="224" t="s">
        <v>739</v>
      </c>
      <c r="K29" s="224"/>
      <c r="L29" s="224"/>
      <c r="M29" s="224"/>
      <c r="N29" s="224"/>
      <c r="O29" s="224"/>
      <c r="P29" s="224"/>
      <c r="Q29" s="224"/>
      <c r="R29" s="224"/>
    </row>
    <row r="30" spans="2:18">
      <c r="B30" s="224"/>
      <c r="C30" s="224"/>
      <c r="D30" s="224"/>
      <c r="E30" s="224"/>
      <c r="F30" s="224"/>
      <c r="G30" s="224"/>
      <c r="H30" s="224"/>
      <c r="I30" s="224"/>
      <c r="J30" s="224" t="s">
        <v>740</v>
      </c>
      <c r="K30" s="224"/>
      <c r="L30" s="224"/>
      <c r="M30" s="224"/>
      <c r="N30" s="224"/>
      <c r="O30" s="224"/>
      <c r="P30" s="224"/>
      <c r="Q30" s="224"/>
      <c r="R30" s="224"/>
    </row>
    <row r="31" spans="2:18">
      <c r="B31" s="224"/>
      <c r="C31" s="224"/>
      <c r="D31" s="224"/>
      <c r="E31" s="224"/>
      <c r="F31" s="224"/>
      <c r="G31" s="224"/>
      <c r="H31" s="224"/>
      <c r="I31" s="224"/>
      <c r="J31" s="224"/>
      <c r="K31" s="224"/>
      <c r="L31" s="224"/>
      <c r="M31" s="224"/>
      <c r="N31" s="224"/>
      <c r="O31" s="224"/>
      <c r="P31" s="224"/>
      <c r="Q31" s="224"/>
      <c r="R31" s="224"/>
    </row>
    <row r="32" spans="2:18">
      <c r="B32" s="223" t="s">
        <v>741</v>
      </c>
      <c r="C32" s="224" t="s">
        <v>742</v>
      </c>
      <c r="D32" s="224"/>
      <c r="E32" s="224"/>
      <c r="F32" s="224"/>
      <c r="G32" s="224"/>
      <c r="H32" s="224"/>
      <c r="I32" s="223" t="s">
        <v>741</v>
      </c>
      <c r="J32" s="224" t="s">
        <v>747</v>
      </c>
      <c r="K32" s="224"/>
      <c r="L32" s="224"/>
      <c r="M32" s="224"/>
      <c r="N32" s="224"/>
      <c r="O32" s="224"/>
      <c r="P32" s="224"/>
      <c r="Q32" s="224"/>
      <c r="R32" s="224"/>
    </row>
    <row r="33" spans="2:18">
      <c r="B33" s="224"/>
      <c r="C33" s="223" t="s">
        <v>743</v>
      </c>
      <c r="D33" s="224"/>
      <c r="E33" s="224"/>
      <c r="F33" s="224"/>
      <c r="G33" s="224"/>
      <c r="H33" s="224"/>
      <c r="I33" s="224"/>
      <c r="J33" s="224" t="s">
        <v>748</v>
      </c>
      <c r="K33" s="224"/>
      <c r="L33" s="224"/>
      <c r="M33" s="224"/>
      <c r="N33" s="224"/>
      <c r="O33" s="224"/>
      <c r="P33" s="224"/>
      <c r="Q33" s="224"/>
      <c r="R33" s="224"/>
    </row>
    <row r="34" spans="2:18">
      <c r="B34" s="224"/>
      <c r="C34" s="224"/>
      <c r="D34" s="224" t="s">
        <v>744</v>
      </c>
      <c r="E34" s="224"/>
      <c r="F34" s="224"/>
      <c r="G34" s="224"/>
      <c r="H34" s="224"/>
      <c r="I34" s="224"/>
      <c r="J34" s="224" t="s">
        <v>749</v>
      </c>
      <c r="K34" s="224"/>
      <c r="L34" s="224"/>
      <c r="M34" s="224"/>
      <c r="N34" s="224"/>
      <c r="O34" s="224"/>
      <c r="P34" s="224"/>
      <c r="Q34" s="224"/>
      <c r="R34" s="224"/>
    </row>
    <row r="35" spans="2:18">
      <c r="B35" s="224"/>
      <c r="C35" s="224"/>
      <c r="D35" s="224" t="s">
        <v>745</v>
      </c>
      <c r="E35" s="224"/>
      <c r="F35" s="224"/>
      <c r="G35" s="224"/>
      <c r="H35" s="224"/>
      <c r="I35" s="224"/>
      <c r="J35" s="224" t="s">
        <v>750</v>
      </c>
      <c r="K35" s="224"/>
      <c r="L35" s="224"/>
      <c r="M35" s="224"/>
      <c r="N35" s="224"/>
      <c r="O35" s="224"/>
      <c r="P35" s="224"/>
      <c r="Q35" s="224"/>
      <c r="R35" s="224"/>
    </row>
    <row r="36" spans="2:18">
      <c r="B36" s="224"/>
      <c r="C36" s="224"/>
      <c r="D36" s="224" t="s">
        <v>746</v>
      </c>
      <c r="E36" s="224"/>
      <c r="F36" s="224"/>
      <c r="G36" s="224"/>
      <c r="H36" s="224"/>
      <c r="I36" s="224"/>
      <c r="J36" s="224" t="s">
        <v>751</v>
      </c>
      <c r="K36" s="224"/>
      <c r="L36" s="224"/>
      <c r="M36" s="224"/>
      <c r="N36" s="224"/>
      <c r="O36" s="224"/>
      <c r="P36" s="224"/>
      <c r="Q36" s="224"/>
      <c r="R36" s="224"/>
    </row>
    <row r="37" spans="2:18">
      <c r="B37" s="224"/>
      <c r="C37" s="224"/>
      <c r="D37" s="224"/>
      <c r="E37" s="224"/>
      <c r="F37" s="224"/>
      <c r="G37" s="224"/>
      <c r="H37" s="224"/>
      <c r="I37" s="224"/>
      <c r="J37" s="224" t="s">
        <v>1171</v>
      </c>
      <c r="K37" s="224"/>
      <c r="L37" s="224"/>
      <c r="M37" s="224"/>
      <c r="N37" s="224"/>
      <c r="O37" s="224"/>
      <c r="P37" s="224"/>
      <c r="Q37" s="224"/>
      <c r="R37" s="224"/>
    </row>
    <row r="38" spans="2:18">
      <c r="B38" s="224"/>
      <c r="C38" s="224"/>
      <c r="D38" s="224"/>
      <c r="E38" s="224"/>
      <c r="F38" s="224"/>
      <c r="G38" s="224"/>
      <c r="H38" s="224"/>
      <c r="I38" s="224"/>
      <c r="J38" s="224"/>
      <c r="K38" s="224"/>
      <c r="L38" s="224"/>
      <c r="M38" s="224"/>
      <c r="N38" s="224"/>
      <c r="O38" s="224"/>
      <c r="P38" s="224"/>
      <c r="Q38" s="224"/>
      <c r="R38" s="224"/>
    </row>
    <row r="39" spans="2:18">
      <c r="B39" s="224"/>
      <c r="C39" s="224"/>
      <c r="D39" s="224"/>
      <c r="E39" s="224"/>
      <c r="F39" s="224"/>
      <c r="G39" s="224"/>
      <c r="H39" s="224"/>
      <c r="I39" s="224"/>
      <c r="J39" s="224"/>
      <c r="K39" s="224"/>
      <c r="L39" s="224"/>
      <c r="M39" s="224"/>
      <c r="N39" s="224"/>
      <c r="O39" s="224"/>
      <c r="P39" s="224"/>
      <c r="Q39" s="224"/>
      <c r="R39" s="224"/>
    </row>
    <row r="40" spans="2:18">
      <c r="B40" s="224"/>
      <c r="C40" s="224"/>
      <c r="D40" s="224"/>
      <c r="E40" s="224"/>
      <c r="F40" s="224"/>
      <c r="G40" s="224"/>
      <c r="H40" s="224"/>
      <c r="I40" s="224"/>
      <c r="J40" s="224"/>
      <c r="K40" s="224"/>
      <c r="L40" s="224"/>
      <c r="M40" s="224"/>
      <c r="N40" s="224"/>
      <c r="O40" s="224"/>
      <c r="P40" s="224"/>
      <c r="Q40" s="224"/>
      <c r="R40" s="224"/>
    </row>
    <row r="41" spans="2:18">
      <c r="B41" s="224"/>
      <c r="C41" s="224"/>
      <c r="D41" s="224"/>
      <c r="E41" s="224"/>
      <c r="F41" s="224"/>
      <c r="G41" s="224"/>
      <c r="H41" s="224"/>
      <c r="I41" s="224"/>
      <c r="J41" s="224"/>
      <c r="K41" s="224"/>
      <c r="L41" s="224"/>
      <c r="M41" s="224"/>
      <c r="N41" s="224"/>
      <c r="O41" s="224"/>
      <c r="P41" s="224"/>
      <c r="Q41" s="224"/>
      <c r="R41" s="224"/>
    </row>
    <row r="42" spans="2:18">
      <c r="B42" s="224"/>
      <c r="C42" s="224"/>
      <c r="D42" s="224"/>
      <c r="E42" s="224"/>
      <c r="F42" s="224"/>
      <c r="G42" s="224"/>
      <c r="H42" s="224"/>
      <c r="I42" s="224"/>
      <c r="J42" s="224"/>
      <c r="K42" s="224"/>
      <c r="L42" s="224"/>
      <c r="M42" s="224"/>
      <c r="N42" s="224"/>
      <c r="O42" s="224"/>
      <c r="P42" s="224"/>
      <c r="Q42" s="224"/>
      <c r="R42" s="224"/>
    </row>
    <row r="43" spans="2:18">
      <c r="B43" s="224"/>
      <c r="C43" s="224"/>
      <c r="D43" s="224"/>
      <c r="E43" s="224"/>
      <c r="F43" s="224"/>
      <c r="G43" s="224"/>
      <c r="H43" s="224"/>
      <c r="I43" s="224"/>
      <c r="J43" s="224"/>
      <c r="K43" s="224"/>
      <c r="L43" s="224"/>
      <c r="M43" s="224"/>
      <c r="N43" s="224"/>
      <c r="O43" s="224"/>
      <c r="P43" s="224"/>
      <c r="Q43" s="224"/>
      <c r="R43" s="224"/>
    </row>
    <row r="44" spans="2:18">
      <c r="B44" s="224"/>
      <c r="C44" s="224"/>
      <c r="D44" s="224"/>
      <c r="E44" s="224"/>
      <c r="F44" s="224"/>
      <c r="G44" s="224"/>
      <c r="H44" s="224"/>
      <c r="I44" s="224"/>
      <c r="J44" s="224"/>
      <c r="K44" s="224"/>
      <c r="L44" s="224"/>
      <c r="M44" s="224"/>
      <c r="N44" s="224"/>
      <c r="O44" s="224"/>
      <c r="P44" s="224"/>
      <c r="Q44" s="224"/>
      <c r="R44" s="224"/>
    </row>
    <row r="45" spans="2:18">
      <c r="B45" s="224"/>
      <c r="C45" s="224"/>
      <c r="D45" s="224"/>
      <c r="E45" s="224"/>
      <c r="F45" s="224"/>
      <c r="G45" s="224"/>
      <c r="H45" s="224"/>
      <c r="I45" s="224"/>
      <c r="J45" s="224"/>
      <c r="K45" s="224"/>
      <c r="L45" s="224"/>
      <c r="M45" s="224"/>
      <c r="N45" s="224"/>
      <c r="O45" s="224"/>
      <c r="P45" s="224"/>
      <c r="Q45" s="224"/>
      <c r="R45" s="224"/>
    </row>
    <row r="46" spans="2:18">
      <c r="B46" s="224"/>
      <c r="C46" s="224"/>
      <c r="D46" s="224"/>
      <c r="E46" s="224"/>
      <c r="F46" s="224"/>
      <c r="G46" s="224"/>
      <c r="H46" s="224"/>
      <c r="I46" s="224"/>
      <c r="J46" s="224"/>
      <c r="K46" s="224"/>
      <c r="L46" s="224"/>
      <c r="M46" s="224"/>
      <c r="N46" s="224"/>
      <c r="O46" s="224"/>
      <c r="P46" s="224"/>
      <c r="Q46" s="224"/>
      <c r="R46" s="224"/>
    </row>
    <row r="47" spans="2:18">
      <c r="B47" s="224"/>
      <c r="C47" s="224"/>
      <c r="D47" s="224"/>
      <c r="E47" s="224"/>
      <c r="F47" s="224"/>
      <c r="G47" s="224"/>
      <c r="H47" s="224"/>
      <c r="I47" s="224"/>
      <c r="J47" s="224"/>
      <c r="K47" s="224"/>
      <c r="L47" s="224"/>
      <c r="M47" s="224"/>
      <c r="N47" s="224"/>
      <c r="O47" s="224"/>
      <c r="P47" s="224"/>
      <c r="Q47" s="224"/>
      <c r="R47" s="224"/>
    </row>
  </sheetData>
  <mergeCells count="1">
    <mergeCell ref="E8:G8"/>
  </mergeCells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586142-7F45-4E63-9B1B-0CF91072515A}">
  <sheetPr codeName="Sheet12"/>
  <dimension ref="B3:AH141"/>
  <sheetViews>
    <sheetView workbookViewId="0">
      <selection activeCell="E115" sqref="E115"/>
    </sheetView>
  </sheetViews>
  <sheetFormatPr defaultColWidth="8.7109375" defaultRowHeight="11.25"/>
  <cols>
    <col min="1" max="1" width="3.28515625" style="3" customWidth="1"/>
    <col min="2" max="2" width="2.5703125" style="3" customWidth="1"/>
    <col min="3" max="3" width="5.5703125" style="4" customWidth="1"/>
    <col min="4" max="4" width="27.140625" style="3" customWidth="1"/>
    <col min="5" max="5" width="19.140625" style="3" customWidth="1"/>
    <col min="6" max="6" width="20.140625" style="32" customWidth="1"/>
    <col min="7" max="7" width="4.5703125" style="3" customWidth="1"/>
    <col min="8" max="9" width="4.7109375" style="3" customWidth="1"/>
    <col min="10" max="25" width="8.7109375" style="3"/>
    <col min="26" max="26" width="9.42578125" style="3" bestFit="1" customWidth="1"/>
    <col min="27" max="16384" width="8.7109375" style="3"/>
  </cols>
  <sheetData>
    <row r="3" spans="2:22" s="245" customFormat="1" ht="13.5">
      <c r="B3" s="333" t="s">
        <v>917</v>
      </c>
      <c r="C3" s="333"/>
      <c r="D3" s="333"/>
      <c r="E3" s="333"/>
      <c r="F3" s="333"/>
      <c r="G3" s="244"/>
      <c r="H3" s="244"/>
      <c r="I3" s="244"/>
      <c r="J3" s="244"/>
      <c r="K3" s="244"/>
      <c r="L3" s="244"/>
      <c r="M3" s="244"/>
      <c r="N3" s="244"/>
      <c r="O3" s="244"/>
      <c r="P3" s="244"/>
      <c r="Q3" s="244"/>
      <c r="R3" s="244"/>
      <c r="S3" s="244"/>
      <c r="T3" s="244"/>
    </row>
    <row r="5" spans="2:22">
      <c r="B5" s="246" t="s">
        <v>918</v>
      </c>
      <c r="C5" s="247"/>
      <c r="D5" s="248"/>
      <c r="E5" s="248"/>
      <c r="F5" s="290"/>
      <c r="H5" s="246" t="s">
        <v>919</v>
      </c>
      <c r="I5" s="246"/>
      <c r="J5" s="248"/>
      <c r="K5" s="248"/>
      <c r="L5" s="248"/>
      <c r="M5" s="248"/>
      <c r="N5" s="248"/>
      <c r="O5" s="248"/>
      <c r="P5" s="248"/>
      <c r="Q5" s="248"/>
      <c r="R5" s="248"/>
      <c r="S5" s="248"/>
      <c r="T5" s="248"/>
    </row>
    <row r="6" spans="2:22" s="5" customFormat="1">
      <c r="C6" s="334" t="s">
        <v>1189</v>
      </c>
      <c r="D6" s="334"/>
      <c r="E6" s="334"/>
      <c r="F6" s="334"/>
      <c r="J6" s="335" t="s">
        <v>921</v>
      </c>
      <c r="K6" s="336"/>
      <c r="M6" s="335" t="s">
        <v>932</v>
      </c>
      <c r="N6" s="336"/>
      <c r="Q6" s="5" t="s">
        <v>1390</v>
      </c>
      <c r="V6" s="5" t="s">
        <v>1173</v>
      </c>
    </row>
    <row r="7" spans="2:22" s="249" customFormat="1">
      <c r="C7" s="250" t="s">
        <v>721</v>
      </c>
      <c r="D7" s="251" t="s">
        <v>923</v>
      </c>
      <c r="E7" s="251" t="s">
        <v>830</v>
      </c>
      <c r="F7" s="291" t="s">
        <v>924</v>
      </c>
      <c r="G7" s="249" t="s">
        <v>928</v>
      </c>
      <c r="H7" s="252" t="s">
        <v>929</v>
      </c>
      <c r="J7" s="250" t="s">
        <v>930</v>
      </c>
      <c r="K7" s="250" t="s">
        <v>931</v>
      </c>
      <c r="M7" s="250" t="s">
        <v>930</v>
      </c>
      <c r="N7" s="250" t="s">
        <v>931</v>
      </c>
      <c r="P7" s="249">
        <v>1</v>
      </c>
      <c r="Q7" s="249">
        <v>10.01</v>
      </c>
    </row>
    <row r="8" spans="2:22">
      <c r="C8" s="253"/>
      <c r="D8" s="254" t="s">
        <v>1222</v>
      </c>
      <c r="E8" s="254" t="s">
        <v>1332</v>
      </c>
      <c r="F8" s="299" t="s">
        <v>1329</v>
      </c>
      <c r="G8" s="3" t="s">
        <v>928</v>
      </c>
      <c r="H8" s="255">
        <v>1</v>
      </c>
      <c r="I8" s="4"/>
      <c r="J8" s="254">
        <v>92</v>
      </c>
      <c r="K8" s="254">
        <v>3.52413374200964E-2</v>
      </c>
      <c r="M8" s="254"/>
      <c r="N8" s="254"/>
      <c r="P8" s="4">
        <v>2</v>
      </c>
      <c r="Q8" s="4"/>
    </row>
    <row r="9" spans="2:22">
      <c r="C9" s="256"/>
      <c r="D9" s="254" t="s">
        <v>1274</v>
      </c>
      <c r="E9" s="254"/>
      <c r="F9" s="300" t="s">
        <v>1330</v>
      </c>
      <c r="G9" s="3" t="s">
        <v>928</v>
      </c>
      <c r="H9" s="255">
        <v>2</v>
      </c>
      <c r="I9" s="4"/>
      <c r="J9" s="254">
        <v>184</v>
      </c>
      <c r="K9" s="254">
        <v>3.4425253135923699E-2</v>
      </c>
      <c r="M9" s="254"/>
      <c r="N9" s="254"/>
      <c r="P9" s="4"/>
      <c r="Q9" s="4"/>
    </row>
    <row r="10" spans="2:22">
      <c r="C10" s="256"/>
      <c r="D10" s="254" t="s">
        <v>1276</v>
      </c>
      <c r="E10" s="254" t="s">
        <v>1338</v>
      </c>
      <c r="F10" s="33" t="s">
        <v>1472</v>
      </c>
      <c r="G10" s="3" t="s">
        <v>928</v>
      </c>
      <c r="H10" s="255">
        <v>3</v>
      </c>
      <c r="I10" s="4"/>
      <c r="J10" s="254">
        <v>365</v>
      </c>
      <c r="K10" s="254">
        <v>3.2580708980328402E-2</v>
      </c>
      <c r="M10" s="254"/>
      <c r="N10" s="254"/>
      <c r="P10" s="4"/>
      <c r="Q10" s="4"/>
    </row>
    <row r="11" spans="2:22">
      <c r="B11" s="5"/>
      <c r="C11" s="257"/>
      <c r="D11" s="254" t="s">
        <v>1220</v>
      </c>
      <c r="E11" s="254" t="s">
        <v>245</v>
      </c>
      <c r="F11" s="33">
        <v>20240101</v>
      </c>
      <c r="G11" s="3" t="s">
        <v>928</v>
      </c>
      <c r="H11" s="255">
        <v>4</v>
      </c>
      <c r="I11" s="4"/>
      <c r="J11" s="254">
        <v>730</v>
      </c>
      <c r="K11" s="254" t="s">
        <v>1472</v>
      </c>
      <c r="M11" s="254"/>
      <c r="N11" s="254"/>
      <c r="P11" s="4"/>
      <c r="Q11" s="4"/>
    </row>
    <row r="12" spans="2:22">
      <c r="C12" s="256"/>
      <c r="D12" s="254" t="s">
        <v>1278</v>
      </c>
      <c r="E12" s="254" t="s">
        <v>1335</v>
      </c>
      <c r="F12" s="33">
        <v>60000000</v>
      </c>
      <c r="G12" s="3" t="s">
        <v>928</v>
      </c>
      <c r="H12" s="255">
        <v>5</v>
      </c>
      <c r="I12" s="4"/>
      <c r="J12" s="254">
        <v>1097</v>
      </c>
      <c r="K12" s="254">
        <v>3.0017414682122698E-2</v>
      </c>
      <c r="M12" s="254"/>
      <c r="N12" s="254"/>
      <c r="P12" s="4"/>
      <c r="Q12" s="4"/>
    </row>
    <row r="13" spans="2:22">
      <c r="C13" s="256"/>
      <c r="D13" s="254" t="s">
        <v>1279</v>
      </c>
      <c r="E13" s="254" t="s">
        <v>1363</v>
      </c>
      <c r="F13" s="33">
        <v>4</v>
      </c>
      <c r="G13" s="3" t="s">
        <v>928</v>
      </c>
      <c r="H13" s="255">
        <v>6</v>
      </c>
      <c r="I13" s="4"/>
      <c r="J13" s="254">
        <v>1826</v>
      </c>
      <c r="K13" s="254">
        <v>2.9853255951103098E-2</v>
      </c>
    </row>
    <row r="14" spans="2:22">
      <c r="C14" s="256"/>
      <c r="D14" s="254" t="s">
        <v>1280</v>
      </c>
      <c r="E14" s="254" t="s">
        <v>1365</v>
      </c>
      <c r="F14" s="33">
        <v>1</v>
      </c>
      <c r="G14" s="3" t="s">
        <v>928</v>
      </c>
      <c r="H14" s="255">
        <v>7</v>
      </c>
      <c r="I14" s="4"/>
      <c r="J14" s="254">
        <v>3652</v>
      </c>
      <c r="K14" s="254">
        <v>3.0336597680955698E-2</v>
      </c>
    </row>
    <row r="15" spans="2:22">
      <c r="C15" s="256"/>
      <c r="D15" s="254" t="s">
        <v>1359</v>
      </c>
      <c r="E15" s="254" t="s">
        <v>1360</v>
      </c>
      <c r="F15" s="33">
        <v>2</v>
      </c>
      <c r="G15" s="3" t="s">
        <v>928</v>
      </c>
      <c r="H15" s="255">
        <v>8</v>
      </c>
      <c r="I15" s="4"/>
      <c r="J15" s="254">
        <v>5479</v>
      </c>
      <c r="K15" s="254">
        <v>3.0224193026239302E-2</v>
      </c>
    </row>
    <row r="16" spans="2:22">
      <c r="C16" s="256"/>
      <c r="D16" s="254" t="s">
        <v>1302</v>
      </c>
      <c r="E16" s="254" t="s">
        <v>1366</v>
      </c>
      <c r="F16" s="33">
        <v>3</v>
      </c>
      <c r="G16" s="3" t="s">
        <v>928</v>
      </c>
      <c r="H16" s="255">
        <v>9</v>
      </c>
      <c r="I16" s="4"/>
      <c r="J16" s="254">
        <v>7306</v>
      </c>
      <c r="K16" s="254">
        <v>2.8937960187817899E-2</v>
      </c>
    </row>
    <row r="17" spans="2:34">
      <c r="C17" s="256"/>
      <c r="D17" s="254" t="s">
        <v>1304</v>
      </c>
      <c r="E17" s="254" t="s">
        <v>1334</v>
      </c>
      <c r="F17" s="33">
        <v>4</v>
      </c>
      <c r="G17" s="3" t="s">
        <v>928</v>
      </c>
      <c r="H17" s="258">
        <v>10</v>
      </c>
      <c r="I17" s="4"/>
      <c r="J17" s="254">
        <v>10957</v>
      </c>
      <c r="K17" s="254">
        <v>2.4953657956374199E-2</v>
      </c>
      <c r="AG17" s="3" t="s">
        <v>1428</v>
      </c>
    </row>
    <row r="18" spans="2:34">
      <c r="B18" s="5"/>
      <c r="C18" s="256"/>
      <c r="D18" s="254" t="s">
        <v>1306</v>
      </c>
      <c r="E18" s="254" t="s">
        <v>1364</v>
      </c>
      <c r="F18" s="33">
        <v>5</v>
      </c>
      <c r="G18" s="3" t="s">
        <v>928</v>
      </c>
    </row>
    <row r="19" spans="2:34">
      <c r="C19" s="256"/>
      <c r="D19" s="254" t="s">
        <v>1356</v>
      </c>
      <c r="E19" s="254" t="s">
        <v>1361</v>
      </c>
      <c r="F19" s="33" t="s">
        <v>1477</v>
      </c>
      <c r="G19" s="3" t="s">
        <v>928</v>
      </c>
      <c r="S19" s="3" t="s">
        <v>707</v>
      </c>
    </row>
    <row r="20" spans="2:34">
      <c r="C20" s="256"/>
      <c r="D20" s="254" t="s">
        <v>1357</v>
      </c>
      <c r="E20" s="254" t="s">
        <v>1362</v>
      </c>
      <c r="F20" s="33" t="s">
        <v>1339</v>
      </c>
      <c r="G20" s="3" t="s">
        <v>928</v>
      </c>
      <c r="H20" s="246" t="s">
        <v>934</v>
      </c>
      <c r="I20" s="246"/>
      <c r="J20" s="246"/>
      <c r="K20" s="246"/>
      <c r="L20" s="246"/>
      <c r="M20" s="246"/>
      <c r="N20" s="246"/>
      <c r="O20" s="246"/>
      <c r="P20" s="246"/>
      <c r="Q20" s="246"/>
      <c r="R20" s="246"/>
      <c r="S20" s="246"/>
      <c r="T20" s="246"/>
    </row>
    <row r="21" spans="2:34">
      <c r="B21" s="5"/>
      <c r="C21" s="257"/>
      <c r="D21" s="294" t="s">
        <v>1396</v>
      </c>
      <c r="E21" s="257"/>
      <c r="F21" s="257"/>
      <c r="G21" s="3" t="s">
        <v>928</v>
      </c>
      <c r="J21" s="287" t="s">
        <v>935</v>
      </c>
      <c r="K21" s="262"/>
      <c r="L21" s="262"/>
      <c r="M21" s="262"/>
      <c r="N21" s="262"/>
      <c r="O21" s="262"/>
      <c r="P21" s="262"/>
      <c r="Q21" s="262"/>
      <c r="R21" s="262"/>
      <c r="S21" s="262"/>
      <c r="T21" s="262"/>
      <c r="V21" s="264" t="s">
        <v>935</v>
      </c>
      <c r="W21" s="264"/>
      <c r="X21" s="264"/>
      <c r="Y21" s="264"/>
      <c r="Z21" s="264"/>
      <c r="AA21" s="264"/>
      <c r="AB21" s="264"/>
      <c r="AG21" s="3" t="s">
        <v>1429</v>
      </c>
    </row>
    <row r="22" spans="2:34">
      <c r="D22" s="4"/>
      <c r="E22" s="4"/>
      <c r="F22" s="4"/>
      <c r="G22" s="3" t="s">
        <v>928</v>
      </c>
      <c r="H22" s="252" t="s">
        <v>929</v>
      </c>
      <c r="J22" s="259" t="s">
        <v>936</v>
      </c>
      <c r="K22" s="260">
        <v>90</v>
      </c>
      <c r="L22" s="261">
        <v>180</v>
      </c>
      <c r="M22" s="261">
        <v>365</v>
      </c>
      <c r="N22" s="260">
        <v>730</v>
      </c>
      <c r="O22" s="261">
        <v>1095</v>
      </c>
      <c r="P22" s="261">
        <v>1825</v>
      </c>
      <c r="Q22" s="260">
        <v>2555</v>
      </c>
      <c r="R22" s="261">
        <v>3650</v>
      </c>
      <c r="S22" s="260">
        <v>5475</v>
      </c>
      <c r="T22" s="260">
        <v>7300</v>
      </c>
      <c r="V22" s="259" t="s">
        <v>943</v>
      </c>
      <c r="W22" s="260">
        <v>0</v>
      </c>
      <c r="X22" s="261">
        <v>0.5</v>
      </c>
      <c r="Y22" s="260">
        <v>1</v>
      </c>
      <c r="Z22" s="261">
        <v>3</v>
      </c>
      <c r="AA22" s="260">
        <v>5</v>
      </c>
      <c r="AB22" s="261">
        <v>10</v>
      </c>
      <c r="AG22" s="3" t="s">
        <v>1430</v>
      </c>
    </row>
    <row r="23" spans="2:34">
      <c r="D23" s="4"/>
      <c r="E23" s="4"/>
      <c r="F23" s="4"/>
      <c r="G23" s="3" t="s">
        <v>928</v>
      </c>
      <c r="H23" s="255">
        <v>1</v>
      </c>
      <c r="J23" s="261">
        <v>365</v>
      </c>
      <c r="K23" s="3">
        <v>5.3749999999999996E-3</v>
      </c>
      <c r="L23" s="3">
        <v>6.0000000000000001E-3</v>
      </c>
      <c r="M23" s="3">
        <v>6.5249999999999996E-3</v>
      </c>
      <c r="N23" s="3">
        <v>6.3749999999999996E-3</v>
      </c>
      <c r="O23" s="3">
        <v>6.1999999999999998E-3</v>
      </c>
      <c r="P23" s="3">
        <v>5.9250000000000006E-3</v>
      </c>
      <c r="Q23" s="3">
        <v>5.6750000000000004E-3</v>
      </c>
      <c r="R23" s="3">
        <v>5.4000000000000003E-3</v>
      </c>
      <c r="S23" s="3">
        <v>5.3749999999999996E-3</v>
      </c>
      <c r="T23" s="3">
        <v>5.3500000000000006E-3</v>
      </c>
      <c r="V23" s="261">
        <v>0.5</v>
      </c>
      <c r="W23" s="3">
        <v>5.3749999999999996E-3</v>
      </c>
      <c r="X23" s="3">
        <v>6.0000000000000001E-3</v>
      </c>
      <c r="Y23" s="3">
        <v>6.5249999999999996E-3</v>
      </c>
      <c r="Z23" s="3">
        <v>6.3749999999999996E-3</v>
      </c>
      <c r="AA23" s="3">
        <v>6.1999999999999998E-3</v>
      </c>
      <c r="AB23" s="3">
        <v>5.9250000000000006E-3</v>
      </c>
    </row>
    <row r="24" spans="2:34">
      <c r="D24" s="4"/>
      <c r="E24" s="4"/>
      <c r="F24" s="4"/>
      <c r="G24" s="3" t="s">
        <v>928</v>
      </c>
      <c r="H24" s="255">
        <v>2</v>
      </c>
      <c r="J24" s="260">
        <v>730</v>
      </c>
      <c r="K24" s="3">
        <v>5.7299999999999999E-3</v>
      </c>
      <c r="L24" s="3">
        <v>6.2250000000000005E-3</v>
      </c>
      <c r="M24" s="3">
        <v>6.5950000000000002E-3</v>
      </c>
      <c r="N24" s="3">
        <v>6.352E-3</v>
      </c>
      <c r="O24" s="3">
        <v>6.1599999999999997E-3</v>
      </c>
      <c r="P24" s="3">
        <v>5.8130000000000005E-3</v>
      </c>
      <c r="Q24" s="3">
        <v>5.3800000000000002E-3</v>
      </c>
      <c r="R24" s="3">
        <v>5.2500000000000003E-3</v>
      </c>
      <c r="S24" s="3">
        <v>5.2080000000000008E-3</v>
      </c>
      <c r="T24" s="3">
        <v>5.1710000000000002E-3</v>
      </c>
      <c r="V24" s="260">
        <v>1</v>
      </c>
      <c r="W24" s="3">
        <v>5.7299999999999999E-3</v>
      </c>
      <c r="X24" s="3">
        <v>6.2250000000000005E-3</v>
      </c>
      <c r="Y24" s="3">
        <v>6.5950000000000002E-3</v>
      </c>
      <c r="Z24" s="3">
        <v>6.352E-3</v>
      </c>
      <c r="AA24" s="3">
        <v>6.1599999999999997E-3</v>
      </c>
      <c r="AB24" s="3">
        <v>5.8130000000000005E-3</v>
      </c>
    </row>
    <row r="25" spans="2:34">
      <c r="D25" s="4"/>
      <c r="E25" s="4"/>
      <c r="F25" s="4"/>
      <c r="G25" s="3" t="s">
        <v>928</v>
      </c>
      <c r="H25" s="255">
        <v>3</v>
      </c>
      <c r="J25" s="261">
        <v>1095</v>
      </c>
      <c r="K25" s="3">
        <v>6.1999999999999998E-3</v>
      </c>
      <c r="L25" s="3">
        <v>6.45E-3</v>
      </c>
      <c r="M25" s="3">
        <v>6.6E-3</v>
      </c>
      <c r="N25" s="3">
        <v>6.3299999999999997E-3</v>
      </c>
      <c r="O25" s="3">
        <v>6.1199999999999996E-3</v>
      </c>
      <c r="P25" s="3">
        <v>5.6999999999999993E-3</v>
      </c>
      <c r="Q25" s="3">
        <v>5.1000000000000004E-3</v>
      </c>
      <c r="R25" s="3">
        <v>5.1000000000000004E-3</v>
      </c>
      <c r="S25" s="3">
        <v>5.0460000000000001E-3</v>
      </c>
      <c r="T25" s="3">
        <v>4.9919999999999999E-3</v>
      </c>
      <c r="V25" s="261">
        <v>3</v>
      </c>
      <c r="W25" s="3">
        <v>6.1999999999999998E-3</v>
      </c>
      <c r="X25" s="3">
        <v>6.45E-3</v>
      </c>
      <c r="Y25" s="3">
        <v>6.6E-3</v>
      </c>
      <c r="Z25" s="3">
        <v>6.3299999999999997E-3</v>
      </c>
      <c r="AA25" s="3">
        <v>6.1199999999999996E-3</v>
      </c>
      <c r="AB25" s="3">
        <v>5.6999999999999993E-3</v>
      </c>
      <c r="AG25" s="254"/>
      <c r="AH25" s="254"/>
    </row>
    <row r="26" spans="2:34">
      <c r="D26" s="32" t="s">
        <v>1396</v>
      </c>
      <c r="E26" s="4"/>
      <c r="F26" s="4"/>
      <c r="G26" s="3" t="s">
        <v>928</v>
      </c>
      <c r="H26" s="255">
        <v>4</v>
      </c>
      <c r="J26" s="260">
        <v>1460</v>
      </c>
      <c r="K26" s="3">
        <v>6.5000000000000006E-3</v>
      </c>
      <c r="L26" s="3">
        <v>6.7320000000000001E-3</v>
      </c>
      <c r="M26" s="3">
        <v>6.6E-3</v>
      </c>
      <c r="N26" s="3">
        <v>6.3349999999999995E-3</v>
      </c>
      <c r="O26" s="3">
        <v>6.0229999999999997E-3</v>
      </c>
      <c r="P26" s="3">
        <v>5.4869999999999997E-3</v>
      </c>
      <c r="Q26" s="3">
        <v>5.1990000000000005E-3</v>
      </c>
      <c r="R26" s="3">
        <v>5.0249999999999991E-3</v>
      </c>
      <c r="S26" s="3">
        <v>4.9529999999999999E-3</v>
      </c>
      <c r="T26" s="3">
        <v>4.8830000000000002E-3</v>
      </c>
      <c r="V26" s="260">
        <v>5</v>
      </c>
      <c r="W26" s="3">
        <v>6.5000000000000006E-3</v>
      </c>
      <c r="X26" s="3">
        <v>6.7320000000000001E-3</v>
      </c>
      <c r="Y26" s="3">
        <v>6.6E-3</v>
      </c>
      <c r="Z26" s="3">
        <v>6.3349999999999995E-3</v>
      </c>
      <c r="AA26" s="3">
        <v>6.0229999999999997E-3</v>
      </c>
      <c r="AB26" s="3">
        <v>5.4869999999999997E-3</v>
      </c>
      <c r="AG26" s="254"/>
      <c r="AH26" s="254"/>
    </row>
    <row r="27" spans="2:34">
      <c r="D27" s="4"/>
      <c r="E27" s="4"/>
      <c r="F27" s="4"/>
      <c r="G27" s="3" t="s">
        <v>928</v>
      </c>
      <c r="H27" s="255">
        <v>5</v>
      </c>
      <c r="J27" s="261">
        <v>1825</v>
      </c>
      <c r="K27" s="3">
        <v>6.8000000000000005E-3</v>
      </c>
      <c r="L27" s="3">
        <v>6.7500000000000008E-3</v>
      </c>
      <c r="M27" s="3">
        <v>6.6E-3</v>
      </c>
      <c r="N27" s="3">
        <v>6.3400000000000001E-3</v>
      </c>
      <c r="O27" s="3">
        <v>5.9250000000000006E-3</v>
      </c>
      <c r="P27" s="3">
        <v>5.2749999999999993E-3</v>
      </c>
      <c r="Q27" s="3">
        <v>5.3E-3</v>
      </c>
      <c r="R27" s="3">
        <v>4.9499999999999995E-3</v>
      </c>
      <c r="S27" s="3">
        <v>4.8609999999999999E-3</v>
      </c>
      <c r="T27" s="3">
        <v>4.7739999999999996E-3</v>
      </c>
      <c r="V27" s="261">
        <v>10</v>
      </c>
      <c r="W27" s="3">
        <v>6.8000000000000005E-3</v>
      </c>
      <c r="X27" s="3">
        <v>6.7500000000000008E-3</v>
      </c>
      <c r="Y27" s="3">
        <v>6.6E-3</v>
      </c>
      <c r="Z27" s="3">
        <v>6.3400000000000001E-3</v>
      </c>
      <c r="AA27" s="3">
        <v>5.9250000000000006E-3</v>
      </c>
      <c r="AB27" s="3">
        <v>5.2749999999999993E-3</v>
      </c>
    </row>
    <row r="28" spans="2:34">
      <c r="D28" s="4"/>
      <c r="E28" s="4"/>
      <c r="F28" s="4"/>
      <c r="G28" s="3" t="s">
        <v>928</v>
      </c>
      <c r="H28" s="255">
        <v>6</v>
      </c>
      <c r="J28" s="260">
        <v>2555</v>
      </c>
      <c r="K28" s="3">
        <v>6.7520000000000002E-3</v>
      </c>
      <c r="L28" s="3">
        <v>6.6100000000000004E-3</v>
      </c>
      <c r="M28" s="3">
        <v>6.4680000000000007E-3</v>
      </c>
      <c r="N28" s="3">
        <v>6.124000000000001E-3</v>
      </c>
      <c r="O28" s="3">
        <v>5.7730000000000004E-3</v>
      </c>
      <c r="P28" s="3">
        <v>5.2649999999999997E-3</v>
      </c>
      <c r="Q28" s="3">
        <v>5.1990000000000005E-3</v>
      </c>
      <c r="R28" s="3">
        <v>4.8500000000000001E-3</v>
      </c>
      <c r="S28" s="3">
        <v>4.744E-3</v>
      </c>
      <c r="T28" s="3">
        <v>4.6420000000000003E-3</v>
      </c>
    </row>
    <row r="29" spans="2:34">
      <c r="D29" s="4"/>
      <c r="E29" s="4" t="s">
        <v>1388</v>
      </c>
      <c r="F29" s="4"/>
      <c r="G29" s="3" t="s">
        <v>928</v>
      </c>
      <c r="H29" s="255">
        <v>7</v>
      </c>
      <c r="J29" s="261">
        <v>3650</v>
      </c>
      <c r="K29" s="3">
        <v>6.43E-3</v>
      </c>
      <c r="L29" s="3">
        <v>6.4000000000000003E-3</v>
      </c>
      <c r="M29" s="3">
        <v>6.2700000000000004E-3</v>
      </c>
      <c r="N29" s="3">
        <v>5.7999999999999996E-3</v>
      </c>
      <c r="O29" s="3">
        <v>5.6169999999999996E-3</v>
      </c>
      <c r="P29" s="3">
        <v>5.2500000000000003E-3</v>
      </c>
      <c r="Q29" s="3">
        <v>5.0499999999999998E-3</v>
      </c>
      <c r="R29" s="3">
        <v>4.6999999999999993E-3</v>
      </c>
      <c r="S29" s="3">
        <v>4.5729999999999998E-3</v>
      </c>
      <c r="T29" s="3">
        <v>4.45E-3</v>
      </c>
    </row>
    <row r="30" spans="2:34">
      <c r="D30" s="4"/>
      <c r="E30" s="4"/>
      <c r="F30" s="4"/>
      <c r="G30" s="3" t="s">
        <v>928</v>
      </c>
      <c r="H30" s="255">
        <v>8</v>
      </c>
      <c r="J30" s="260">
        <v>5475</v>
      </c>
      <c r="K30" s="3">
        <v>6.3439999999999998E-3</v>
      </c>
      <c r="L30" s="3">
        <v>6.3E-3</v>
      </c>
      <c r="M30" s="3">
        <v>6.2100000000000002E-3</v>
      </c>
      <c r="N30" s="3">
        <v>5.7499999999999999E-3</v>
      </c>
      <c r="O30" s="3">
        <v>5.5750000000000001E-3</v>
      </c>
      <c r="P30" s="3">
        <v>5.2249999999999996E-3</v>
      </c>
      <c r="Q30" s="3">
        <v>4.7749999999999997E-3</v>
      </c>
      <c r="R30" s="3">
        <v>4.3499999999999997E-3</v>
      </c>
      <c r="S30" s="3">
        <v>4.3239999999999997E-3</v>
      </c>
      <c r="T30" s="3">
        <v>4.2970000000000005E-3</v>
      </c>
      <c r="AF30" s="3" t="s">
        <v>1431</v>
      </c>
    </row>
    <row r="31" spans="2:34">
      <c r="D31" s="4"/>
      <c r="E31" s="4"/>
      <c r="F31" s="4"/>
      <c r="G31" s="3" t="s">
        <v>928</v>
      </c>
      <c r="H31" s="255">
        <v>9</v>
      </c>
      <c r="J31" s="260">
        <v>7300</v>
      </c>
      <c r="K31" s="3">
        <v>6.2599999999999999E-3</v>
      </c>
      <c r="L31" s="3">
        <v>6.1999999999999998E-3</v>
      </c>
      <c r="M31" s="3">
        <v>6.1500000000000001E-3</v>
      </c>
      <c r="N31" s="3">
        <v>5.6999999999999993E-3</v>
      </c>
      <c r="O31" s="3">
        <v>5.5329999999999997E-3</v>
      </c>
      <c r="P31" s="3">
        <v>5.1999999999999998E-3</v>
      </c>
      <c r="Q31" s="3">
        <v>4.5000000000000005E-3</v>
      </c>
      <c r="R31" s="3">
        <v>4.0000000000000001E-3</v>
      </c>
      <c r="S31" s="3">
        <v>4.0749999999999996E-3</v>
      </c>
      <c r="T31" s="3">
        <v>4.15E-3</v>
      </c>
      <c r="AG31" s="254"/>
      <c r="AH31" s="254"/>
    </row>
    <row r="32" spans="2:34">
      <c r="D32" s="32" t="s">
        <v>1396</v>
      </c>
      <c r="E32" s="4" t="s">
        <v>1387</v>
      </c>
      <c r="F32" s="4"/>
      <c r="G32" s="3" t="s">
        <v>928</v>
      </c>
      <c r="H32" s="258">
        <v>10</v>
      </c>
      <c r="J32" s="260"/>
      <c r="AG32" s="254"/>
      <c r="AH32" s="254"/>
    </row>
    <row r="33" spans="4:32">
      <c r="D33" s="4"/>
      <c r="E33" s="4" t="s">
        <v>1397</v>
      </c>
      <c r="F33" s="4"/>
    </row>
    <row r="34" spans="4:32">
      <c r="D34" s="4"/>
      <c r="E34" s="4"/>
      <c r="F34" s="4"/>
    </row>
    <row r="35" spans="4:32">
      <c r="D35" s="4"/>
      <c r="E35" s="4"/>
      <c r="F35" s="4"/>
      <c r="H35" s="246" t="s">
        <v>937</v>
      </c>
      <c r="I35" s="246"/>
      <c r="J35" s="248"/>
      <c r="K35" s="248"/>
      <c r="L35" s="248"/>
      <c r="M35" s="248"/>
      <c r="N35" s="248"/>
      <c r="O35" s="248"/>
      <c r="P35" s="248"/>
      <c r="Q35" s="248"/>
      <c r="R35" s="248"/>
      <c r="S35" s="248"/>
      <c r="T35" s="248"/>
    </row>
    <row r="36" spans="4:32">
      <c r="D36" s="4"/>
      <c r="E36" s="4"/>
      <c r="F36" s="4"/>
      <c r="J36" s="262" t="s">
        <v>1176</v>
      </c>
      <c r="K36" s="262"/>
      <c r="L36" s="262"/>
      <c r="M36" s="262"/>
      <c r="N36" s="262"/>
      <c r="O36" s="262"/>
      <c r="P36" s="262"/>
      <c r="Q36" s="262"/>
      <c r="R36" s="262"/>
      <c r="S36" s="262"/>
      <c r="T36" s="262"/>
    </row>
    <row r="37" spans="4:32">
      <c r="D37" s="4"/>
      <c r="E37" s="4"/>
      <c r="F37" s="4"/>
      <c r="H37" s="252" t="s">
        <v>929</v>
      </c>
      <c r="J37" s="260" t="s">
        <v>929</v>
      </c>
      <c r="K37" s="260">
        <v>1</v>
      </c>
      <c r="L37" s="260">
        <v>2</v>
      </c>
      <c r="M37" s="260">
        <v>3</v>
      </c>
      <c r="N37" s="260">
        <v>4</v>
      </c>
      <c r="O37" s="260">
        <v>5</v>
      </c>
      <c r="P37" s="260">
        <v>6</v>
      </c>
      <c r="Q37" s="260">
        <v>7</v>
      </c>
      <c r="R37" s="260">
        <v>8</v>
      </c>
      <c r="S37" s="260">
        <v>9</v>
      </c>
      <c r="T37" s="260">
        <v>10</v>
      </c>
      <c r="U37" s="3">
        <v>11</v>
      </c>
      <c r="V37" s="3">
        <v>12</v>
      </c>
      <c r="W37" s="3">
        <v>13</v>
      </c>
      <c r="X37" s="3" t="s">
        <v>938</v>
      </c>
    </row>
    <row r="38" spans="4:32">
      <c r="D38" s="4"/>
      <c r="E38" s="4"/>
      <c r="F38" s="4"/>
      <c r="H38" s="255">
        <v>1</v>
      </c>
      <c r="J38" s="3">
        <v>0</v>
      </c>
    </row>
    <row r="39" spans="4:32">
      <c r="D39" s="4"/>
      <c r="E39" s="4"/>
      <c r="F39" s="4"/>
      <c r="H39" s="255">
        <v>2</v>
      </c>
      <c r="AB39" s="3" t="s">
        <v>1430</v>
      </c>
    </row>
    <row r="40" spans="4:32">
      <c r="D40" s="4"/>
      <c r="E40" s="4"/>
      <c r="F40" s="4"/>
      <c r="H40" s="255">
        <v>3</v>
      </c>
    </row>
    <row r="41" spans="4:32">
      <c r="D41" s="4"/>
      <c r="E41" s="4"/>
      <c r="F41" s="4"/>
      <c r="H41" s="255">
        <v>4</v>
      </c>
      <c r="Z41" s="3" t="s">
        <v>1443</v>
      </c>
      <c r="AB41" s="3" t="s">
        <v>1444</v>
      </c>
      <c r="AF41" s="3" t="s">
        <v>1445</v>
      </c>
    </row>
    <row r="42" spans="4:32">
      <c r="D42" s="4"/>
      <c r="E42" s="4"/>
      <c r="F42" s="4"/>
      <c r="H42" s="255">
        <v>5</v>
      </c>
      <c r="AE42" s="3">
        <v>1</v>
      </c>
      <c r="AF42" s="3">
        <v>44532</v>
      </c>
    </row>
    <row r="43" spans="4:32">
      <c r="H43" s="255">
        <v>6</v>
      </c>
      <c r="K43" s="3">
        <v>0</v>
      </c>
      <c r="Z43" s="3">
        <v>202400910</v>
      </c>
      <c r="AB43" s="3">
        <v>43423</v>
      </c>
      <c r="AE43" s="3">
        <v>2</v>
      </c>
      <c r="AF43" s="3">
        <v>10</v>
      </c>
    </row>
    <row r="44" spans="4:32">
      <c r="H44" s="255">
        <v>7</v>
      </c>
      <c r="K44" s="3" t="s">
        <v>1178</v>
      </c>
      <c r="L44" s="3" t="s">
        <v>457</v>
      </c>
      <c r="M44" s="3" t="s">
        <v>1177</v>
      </c>
      <c r="Z44" s="3" t="s">
        <v>1340</v>
      </c>
      <c r="AB44" s="3" t="s">
        <v>1340</v>
      </c>
      <c r="AE44" s="3">
        <v>3</v>
      </c>
      <c r="AF44" s="3" t="s">
        <v>1446</v>
      </c>
    </row>
    <row r="45" spans="4:32">
      <c r="H45" s="255">
        <v>8</v>
      </c>
      <c r="AE45" s="3">
        <v>4</v>
      </c>
      <c r="AF45" s="3" t="s">
        <v>1447</v>
      </c>
    </row>
    <row r="46" spans="4:32">
      <c r="H46" s="255">
        <v>9</v>
      </c>
    </row>
    <row r="47" spans="4:32">
      <c r="H47" s="255"/>
    </row>
    <row r="48" spans="4:32">
      <c r="H48" s="255"/>
    </row>
    <row r="49" spans="3:29">
      <c r="H49" s="258">
        <v>10</v>
      </c>
    </row>
    <row r="51" spans="3:29">
      <c r="J51" s="262"/>
      <c r="K51" s="262"/>
      <c r="L51" s="262"/>
      <c r="M51" s="262"/>
      <c r="N51" s="262"/>
      <c r="O51" s="262"/>
      <c r="P51" s="262"/>
      <c r="Q51" s="262"/>
      <c r="R51" s="262"/>
      <c r="S51" s="262"/>
      <c r="T51" s="262"/>
    </row>
    <row r="52" spans="3:29">
      <c r="C52" s="5" t="s">
        <v>1341</v>
      </c>
      <c r="E52" s="32"/>
    </row>
    <row r="53" spans="3:29">
      <c r="C53" s="3" t="s">
        <v>1342</v>
      </c>
      <c r="D53" s="3" t="s">
        <v>1343</v>
      </c>
      <c r="E53" s="32"/>
      <c r="F53" s="3" t="s">
        <v>1344</v>
      </c>
    </row>
    <row r="54" spans="3:29">
      <c r="C54" s="3"/>
      <c r="E54" s="32"/>
      <c r="F54" s="3" t="s">
        <v>1345</v>
      </c>
    </row>
    <row r="55" spans="3:29">
      <c r="C55" s="3"/>
      <c r="D55" s="3" t="s">
        <v>1354</v>
      </c>
      <c r="E55" s="32"/>
      <c r="F55" s="3"/>
      <c r="Z55" s="3" t="s">
        <v>1449</v>
      </c>
      <c r="AB55" s="3" t="s">
        <v>1448</v>
      </c>
    </row>
    <row r="56" spans="3:29">
      <c r="C56" s="3"/>
      <c r="E56" s="32"/>
      <c r="F56" s="3"/>
      <c r="Z56" s="3" t="s">
        <v>462</v>
      </c>
      <c r="AB56" s="3" t="s">
        <v>1450</v>
      </c>
      <c r="AC56" s="3">
        <v>1</v>
      </c>
    </row>
    <row r="57" spans="3:29">
      <c r="C57" s="3"/>
      <c r="E57" s="32"/>
      <c r="F57" s="3"/>
      <c r="Z57" s="3" t="s">
        <v>1450</v>
      </c>
      <c r="AC57" s="3">
        <v>2</v>
      </c>
    </row>
    <row r="58" spans="3:29">
      <c r="C58" s="3" t="s">
        <v>1346</v>
      </c>
      <c r="D58" s="3" t="s">
        <v>1347</v>
      </c>
      <c r="E58" s="32"/>
      <c r="F58" s="3"/>
      <c r="AC58" s="3">
        <v>3</v>
      </c>
    </row>
    <row r="59" spans="3:29">
      <c r="C59" s="3"/>
      <c r="D59" s="3" t="s">
        <v>1350</v>
      </c>
      <c r="E59" s="32"/>
      <c r="F59" s="3"/>
      <c r="AC59" s="3">
        <v>4</v>
      </c>
    </row>
    <row r="60" spans="3:29">
      <c r="C60" s="3"/>
      <c r="D60" s="3" t="s">
        <v>1348</v>
      </c>
      <c r="E60" s="32" t="s">
        <v>1349</v>
      </c>
      <c r="F60" s="3" t="s">
        <v>1352</v>
      </c>
    </row>
    <row r="61" spans="3:29">
      <c r="C61" s="3"/>
      <c r="D61" s="3" t="s">
        <v>1351</v>
      </c>
      <c r="E61" s="32"/>
      <c r="F61" s="3"/>
    </row>
    <row r="62" spans="3:29">
      <c r="C62" s="3"/>
      <c r="D62" s="5" t="s">
        <v>1353</v>
      </c>
      <c r="E62" s="32"/>
      <c r="F62" s="3"/>
    </row>
    <row r="63" spans="3:29">
      <c r="C63" s="3"/>
      <c r="D63" s="5" t="s">
        <v>1355</v>
      </c>
      <c r="E63" s="32"/>
      <c r="F63" s="3"/>
    </row>
    <row r="64" spans="3:29">
      <c r="C64" s="3"/>
      <c r="F64" s="3"/>
    </row>
    <row r="65" spans="4:11" s="3" customFormat="1"/>
    <row r="66" spans="4:11" s="3" customFormat="1">
      <c r="F66" s="3" t="s">
        <v>1369</v>
      </c>
    </row>
    <row r="67" spans="4:11" s="3" customFormat="1"/>
    <row r="68" spans="4:11" s="3" customFormat="1">
      <c r="D68" s="3" t="s">
        <v>1371</v>
      </c>
      <c r="E68" s="3" t="s">
        <v>1374</v>
      </c>
      <c r="G68" s="3" t="s">
        <v>709</v>
      </c>
    </row>
    <row r="69" spans="4:11" s="3" customFormat="1">
      <c r="D69" s="3" t="s">
        <v>1372</v>
      </c>
      <c r="G69" s="3" t="s">
        <v>711</v>
      </c>
    </row>
    <row r="70" spans="4:11" s="3" customFormat="1">
      <c r="D70" s="3" t="s">
        <v>1373</v>
      </c>
      <c r="E70" s="3" t="s">
        <v>1373</v>
      </c>
      <c r="K70" s="3" t="s">
        <v>1366</v>
      </c>
    </row>
    <row r="71" spans="4:11" s="3" customFormat="1">
      <c r="D71" s="3" t="s">
        <v>1367</v>
      </c>
      <c r="E71" s="3" t="s">
        <v>1376</v>
      </c>
      <c r="F71" s="3" t="s">
        <v>1368</v>
      </c>
    </row>
    <row r="72" spans="4:11" s="3" customFormat="1">
      <c r="F72" s="3" t="s">
        <v>1370</v>
      </c>
    </row>
    <row r="73" spans="4:11" s="3" customFormat="1">
      <c r="D73" s="3" t="s">
        <v>644</v>
      </c>
    </row>
    <row r="74" spans="4:11" s="3" customFormat="1"/>
    <row r="75" spans="4:11" s="3" customFormat="1">
      <c r="G75" s="3" t="s">
        <v>200</v>
      </c>
    </row>
    <row r="76" spans="4:11" s="3" customFormat="1"/>
    <row r="77" spans="4:11" s="3" customFormat="1">
      <c r="D77" s="3" t="s">
        <v>646</v>
      </c>
    </row>
    <row r="78" spans="4:11" s="3" customFormat="1"/>
    <row r="79" spans="4:11" s="3" customFormat="1">
      <c r="D79" s="5"/>
      <c r="E79" s="5" t="s">
        <v>1379</v>
      </c>
    </row>
    <row r="80" spans="4:11" s="3" customFormat="1"/>
    <row r="81" spans="4:5">
      <c r="D81" s="3" t="s">
        <v>1373</v>
      </c>
      <c r="E81" s="3" t="s">
        <v>1377</v>
      </c>
    </row>
    <row r="82" spans="4:5">
      <c r="E82" s="3" t="s">
        <v>1378</v>
      </c>
    </row>
    <row r="83" spans="4:5">
      <c r="D83" s="5"/>
    </row>
    <row r="93" spans="4:5">
      <c r="E93" s="5"/>
    </row>
    <row r="94" spans="4:5">
      <c r="E94" s="5"/>
    </row>
    <row r="101" spans="2:6">
      <c r="B101" s="246" t="s">
        <v>1358</v>
      </c>
      <c r="C101" s="247"/>
      <c r="D101" s="248"/>
      <c r="E101" s="248"/>
      <c r="F101" s="290"/>
    </row>
    <row r="102" spans="2:6">
      <c r="C102" s="256">
        <v>1</v>
      </c>
      <c r="D102" s="254" t="s">
        <v>1222</v>
      </c>
      <c r="E102" s="254" t="s">
        <v>1223</v>
      </c>
      <c r="F102" s="33">
        <v>45657</v>
      </c>
    </row>
    <row r="103" spans="2:6">
      <c r="C103" s="256">
        <v>2</v>
      </c>
      <c r="D103" s="254" t="s">
        <v>1274</v>
      </c>
      <c r="E103" s="254" t="s">
        <v>1275</v>
      </c>
      <c r="F103" s="33">
        <v>0</v>
      </c>
    </row>
    <row r="104" spans="2:6">
      <c r="C104" s="256">
        <v>3</v>
      </c>
      <c r="D104" s="254" t="s">
        <v>1276</v>
      </c>
      <c r="E104" s="254" t="s">
        <v>1277</v>
      </c>
      <c r="F104" s="33">
        <v>44175</v>
      </c>
    </row>
    <row r="105" spans="2:6">
      <c r="C105" s="256">
        <v>4</v>
      </c>
      <c r="D105" s="254" t="s">
        <v>1220</v>
      </c>
      <c r="E105" s="254" t="s">
        <v>838</v>
      </c>
      <c r="F105" s="33">
        <v>47827</v>
      </c>
    </row>
    <row r="106" spans="2:6">
      <c r="C106" s="256">
        <v>5</v>
      </c>
      <c r="D106" s="254" t="s">
        <v>1278</v>
      </c>
      <c r="E106" s="254" t="s">
        <v>1194</v>
      </c>
      <c r="F106" s="33">
        <v>60000000000</v>
      </c>
    </row>
    <row r="107" spans="2:6">
      <c r="C107" s="256">
        <v>6</v>
      </c>
      <c r="D107" s="254" t="s">
        <v>1279</v>
      </c>
      <c r="E107" s="254" t="s">
        <v>1198</v>
      </c>
      <c r="F107" s="33">
        <v>1.4999999999999999E-2</v>
      </c>
    </row>
    <row r="108" spans="2:6">
      <c r="C108" s="256">
        <v>7</v>
      </c>
      <c r="D108" s="254" t="s">
        <v>1280</v>
      </c>
      <c r="E108" s="254" t="s">
        <v>1281</v>
      </c>
      <c r="F108" s="294">
        <v>5</v>
      </c>
    </row>
    <row r="109" spans="2:6">
      <c r="C109" s="256">
        <v>8</v>
      </c>
      <c r="D109" s="254" t="s">
        <v>1282</v>
      </c>
      <c r="E109" s="254" t="s">
        <v>1283</v>
      </c>
      <c r="F109" s="33">
        <v>12</v>
      </c>
    </row>
    <row r="110" spans="2:6">
      <c r="C110" s="256">
        <v>9</v>
      </c>
      <c r="D110" s="254" t="s">
        <v>1284</v>
      </c>
      <c r="E110" s="254" t="s">
        <v>1285</v>
      </c>
      <c r="F110" s="294" t="s">
        <v>1290</v>
      </c>
    </row>
    <row r="111" spans="2:6">
      <c r="C111" s="256">
        <v>10</v>
      </c>
      <c r="D111" s="254" t="s">
        <v>1291</v>
      </c>
      <c r="E111" s="254" t="s">
        <v>1288</v>
      </c>
      <c r="F111" s="33" t="s">
        <v>1292</v>
      </c>
    </row>
    <row r="112" spans="2:6">
      <c r="C112" s="256">
        <v>11</v>
      </c>
      <c r="D112" s="254" t="s">
        <v>1293</v>
      </c>
      <c r="E112" s="254" t="s">
        <v>1289</v>
      </c>
      <c r="F112" s="33" t="s">
        <v>1290</v>
      </c>
    </row>
    <row r="113" spans="3:6">
      <c r="C113" s="256">
        <v>12</v>
      </c>
      <c r="D113" s="254" t="s">
        <v>1294</v>
      </c>
      <c r="E113" s="298" t="s">
        <v>1295</v>
      </c>
      <c r="F113" s="33">
        <v>10</v>
      </c>
    </row>
    <row r="114" spans="3:6">
      <c r="C114" s="256">
        <v>13</v>
      </c>
      <c r="D114" s="254" t="s">
        <v>1296</v>
      </c>
      <c r="E114" s="298" t="s">
        <v>1297</v>
      </c>
      <c r="F114" s="33" t="s">
        <v>1243</v>
      </c>
    </row>
    <row r="115" spans="3:6">
      <c r="C115" s="256">
        <v>14</v>
      </c>
      <c r="D115" s="254" t="s">
        <v>1298</v>
      </c>
      <c r="E115" s="298" t="s">
        <v>1299</v>
      </c>
      <c r="F115" s="33" t="s">
        <v>1301</v>
      </c>
    </row>
    <row r="116" spans="3:6">
      <c r="C116" s="256">
        <v>15</v>
      </c>
      <c r="D116" s="254" t="s">
        <v>1302</v>
      </c>
      <c r="E116" s="254" t="s">
        <v>1303</v>
      </c>
      <c r="F116" s="33">
        <v>1</v>
      </c>
    </row>
    <row r="117" spans="3:6">
      <c r="C117" s="256">
        <v>16</v>
      </c>
      <c r="D117" s="254" t="s">
        <v>1304</v>
      </c>
      <c r="E117" s="254" t="s">
        <v>1305</v>
      </c>
      <c r="F117" s="33">
        <v>1</v>
      </c>
    </row>
    <row r="118" spans="3:6">
      <c r="C118" s="256">
        <v>17</v>
      </c>
      <c r="D118" s="254" t="s">
        <v>1306</v>
      </c>
      <c r="E118" s="254" t="s">
        <v>1307</v>
      </c>
      <c r="F118" s="33">
        <v>1</v>
      </c>
    </row>
    <row r="119" spans="3:6">
      <c r="C119" s="256">
        <v>18</v>
      </c>
      <c r="D119" s="254" t="s">
        <v>1308</v>
      </c>
      <c r="E119" s="254" t="s">
        <v>1309</v>
      </c>
      <c r="F119" s="33">
        <v>1</v>
      </c>
    </row>
    <row r="120" spans="3:6">
      <c r="C120" s="256">
        <v>19</v>
      </c>
      <c r="D120" s="254" t="s">
        <v>1310</v>
      </c>
      <c r="E120" s="254" t="s">
        <v>1311</v>
      </c>
      <c r="F120" s="33">
        <v>1.389E-3</v>
      </c>
    </row>
    <row r="121" spans="3:6">
      <c r="C121" s="256">
        <v>20</v>
      </c>
      <c r="D121" s="254" t="s">
        <v>1312</v>
      </c>
      <c r="E121" s="254" t="s">
        <v>1313</v>
      </c>
      <c r="F121" s="33">
        <v>1</v>
      </c>
    </row>
    <row r="122" spans="3:6">
      <c r="C122" s="256">
        <v>21</v>
      </c>
      <c r="D122" s="254" t="s">
        <v>1314</v>
      </c>
      <c r="E122" s="254" t="s">
        <v>1315</v>
      </c>
      <c r="F122" s="33">
        <v>1</v>
      </c>
    </row>
    <row r="123" spans="3:6">
      <c r="C123" s="256">
        <v>22</v>
      </c>
      <c r="D123" s="254" t="s">
        <v>1316</v>
      </c>
      <c r="E123" s="298" t="s">
        <v>1317</v>
      </c>
      <c r="F123" s="33">
        <v>5</v>
      </c>
    </row>
    <row r="124" spans="3:6">
      <c r="C124" s="256">
        <v>23</v>
      </c>
      <c r="D124" s="254" t="s">
        <v>1318</v>
      </c>
      <c r="E124" s="298" t="s">
        <v>1319</v>
      </c>
      <c r="F124" s="33" t="s">
        <v>1320</v>
      </c>
    </row>
    <row r="125" spans="3:6">
      <c r="C125" s="256">
        <v>24</v>
      </c>
      <c r="D125" s="254" t="s">
        <v>1321</v>
      </c>
      <c r="E125" s="298" t="s">
        <v>1322</v>
      </c>
      <c r="F125" s="33" t="s">
        <v>1324</v>
      </c>
    </row>
    <row r="130" spans="4:23">
      <c r="D130" s="5" t="s">
        <v>1398</v>
      </c>
      <c r="E130" s="3" t="s">
        <v>1342</v>
      </c>
      <c r="G130" s="5" t="s">
        <v>1346</v>
      </c>
      <c r="Q130" s="3" t="s">
        <v>462</v>
      </c>
      <c r="S130" s="3" t="s">
        <v>1470</v>
      </c>
      <c r="T130" s="3" t="s">
        <v>1472</v>
      </c>
      <c r="W130" s="3" t="s">
        <v>1386</v>
      </c>
    </row>
    <row r="131" spans="4:23">
      <c r="D131" s="5" t="s">
        <v>1406</v>
      </c>
      <c r="F131" s="32" t="s">
        <v>1399</v>
      </c>
      <c r="G131" s="5"/>
      <c r="K131" s="3" t="s">
        <v>1469</v>
      </c>
      <c r="M131" s="3" t="s">
        <v>462</v>
      </c>
      <c r="S131" s="3" t="s">
        <v>1471</v>
      </c>
      <c r="T131" s="3" t="s">
        <v>1472</v>
      </c>
      <c r="W131" s="3" t="s">
        <v>1473</v>
      </c>
    </row>
    <row r="132" spans="4:23">
      <c r="G132" s="5"/>
    </row>
    <row r="133" spans="4:23">
      <c r="D133" s="5" t="s">
        <v>1400</v>
      </c>
      <c r="G133" s="5"/>
      <c r="Q133" s="3" t="s">
        <v>462</v>
      </c>
      <c r="S133" s="3" t="s">
        <v>1474</v>
      </c>
    </row>
    <row r="134" spans="4:23">
      <c r="D134" s="3" t="s">
        <v>1401</v>
      </c>
      <c r="G134" s="5"/>
      <c r="S134" s="3" t="s">
        <v>1475</v>
      </c>
    </row>
    <row r="135" spans="4:23">
      <c r="D135" s="5" t="s">
        <v>1402</v>
      </c>
      <c r="E135" s="3" t="s">
        <v>1342</v>
      </c>
      <c r="G135" s="5" t="s">
        <v>1346</v>
      </c>
    </row>
    <row r="136" spans="4:23">
      <c r="F136" s="32" t="s">
        <v>1403</v>
      </c>
    </row>
    <row r="137" spans="4:23">
      <c r="E137" s="3" t="s">
        <v>200</v>
      </c>
    </row>
    <row r="138" spans="4:23">
      <c r="D138" s="5" t="s">
        <v>1404</v>
      </c>
    </row>
    <row r="139" spans="4:23">
      <c r="D139" s="5" t="s">
        <v>1405</v>
      </c>
    </row>
    <row r="141" spans="4:23">
      <c r="D141" s="5" t="s">
        <v>1426</v>
      </c>
      <c r="E141" s="5" t="s">
        <v>1427</v>
      </c>
    </row>
  </sheetData>
  <mergeCells count="4">
    <mergeCell ref="B3:F3"/>
    <mergeCell ref="C6:F6"/>
    <mergeCell ref="J6:K6"/>
    <mergeCell ref="M6:N6"/>
  </mergeCells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B8968-77AB-445F-8ADC-631639F98336}">
  <sheetPr codeName="Sheet11"/>
  <dimension ref="B3:AI116"/>
  <sheetViews>
    <sheetView workbookViewId="0">
      <selection activeCell="F33" sqref="F33"/>
    </sheetView>
  </sheetViews>
  <sheetFormatPr defaultColWidth="8.7109375" defaultRowHeight="11.25"/>
  <cols>
    <col min="1" max="1" width="3.28515625" style="3" customWidth="1"/>
    <col min="2" max="2" width="2.5703125" style="3" customWidth="1"/>
    <col min="3" max="3" width="5.5703125" style="4" customWidth="1"/>
    <col min="4" max="4" width="32.7109375" style="3" customWidth="1"/>
    <col min="5" max="5" width="14.28515625" style="3" customWidth="1"/>
    <col min="6" max="6" width="15.42578125" style="3" customWidth="1"/>
    <col min="7" max="7" width="22.140625" style="3" customWidth="1"/>
    <col min="8" max="8" width="17.42578125" style="3" customWidth="1"/>
    <col min="9" max="9" width="18.42578125" style="3" customWidth="1"/>
    <col min="10" max="10" width="4.5703125" style="3" customWidth="1"/>
    <col min="11" max="12" width="4.7109375" style="3" customWidth="1"/>
    <col min="13" max="16384" width="8.7109375" style="3"/>
  </cols>
  <sheetData>
    <row r="3" spans="2:25" s="245" customFormat="1" ht="13.5">
      <c r="B3" s="333" t="s">
        <v>917</v>
      </c>
      <c r="C3" s="333"/>
      <c r="D3" s="333"/>
      <c r="E3" s="333"/>
      <c r="F3" s="333"/>
      <c r="G3" s="333"/>
      <c r="H3" s="333"/>
      <c r="I3" s="243"/>
      <c r="J3" s="244"/>
      <c r="K3" s="244"/>
      <c r="L3" s="244"/>
      <c r="M3" s="244"/>
      <c r="N3" s="244"/>
      <c r="O3" s="244"/>
      <c r="P3" s="244"/>
      <c r="Q3" s="244"/>
      <c r="R3" s="244"/>
      <c r="S3" s="244"/>
      <c r="T3" s="244"/>
      <c r="U3" s="244"/>
      <c r="V3" s="244"/>
      <c r="W3" s="244"/>
    </row>
    <row r="4" spans="2:25">
      <c r="H4" s="4"/>
      <c r="I4" s="4"/>
    </row>
    <row r="5" spans="2:25">
      <c r="B5" s="246" t="s">
        <v>918</v>
      </c>
      <c r="C5" s="247"/>
      <c r="D5" s="248"/>
      <c r="E5" s="248"/>
      <c r="F5" s="248"/>
      <c r="G5" s="248"/>
      <c r="H5" s="248"/>
      <c r="I5" s="248"/>
      <c r="K5" s="246" t="s">
        <v>919</v>
      </c>
      <c r="L5" s="246"/>
      <c r="M5" s="248"/>
      <c r="N5" s="248"/>
      <c r="O5" s="248"/>
      <c r="P5" s="248"/>
      <c r="Q5" s="248"/>
      <c r="R5" s="248"/>
      <c r="S5" s="248"/>
      <c r="T5" s="248"/>
      <c r="U5" s="248"/>
      <c r="V5" s="248"/>
      <c r="W5" s="248"/>
    </row>
    <row r="6" spans="2:25" s="5" customFormat="1">
      <c r="C6" s="334" t="s">
        <v>1189</v>
      </c>
      <c r="D6" s="334"/>
      <c r="E6" s="334"/>
      <c r="F6" s="334"/>
      <c r="G6" s="334"/>
      <c r="H6" s="334"/>
      <c r="I6" s="334"/>
      <c r="M6" s="335" t="s">
        <v>921</v>
      </c>
      <c r="N6" s="336"/>
      <c r="P6" s="335" t="s">
        <v>932</v>
      </c>
      <c r="Q6" s="336"/>
      <c r="Y6" s="5" t="s">
        <v>1173</v>
      </c>
    </row>
    <row r="7" spans="2:25" s="249" customFormat="1">
      <c r="C7" s="250"/>
      <c r="D7" s="251" t="s">
        <v>923</v>
      </c>
      <c r="E7" s="251" t="s">
        <v>830</v>
      </c>
      <c r="F7" s="251" t="s">
        <v>924</v>
      </c>
      <c r="G7" s="251" t="s">
        <v>831</v>
      </c>
      <c r="H7" s="251" t="s">
        <v>925</v>
      </c>
      <c r="I7" s="251" t="s">
        <v>926</v>
      </c>
      <c r="J7" s="249" t="s">
        <v>928</v>
      </c>
      <c r="K7" s="252" t="s">
        <v>929</v>
      </c>
      <c r="M7" s="250" t="s">
        <v>930</v>
      </c>
      <c r="N7" s="250" t="s">
        <v>931</v>
      </c>
      <c r="P7" s="250" t="s">
        <v>930</v>
      </c>
      <c r="Q7" s="250" t="s">
        <v>931</v>
      </c>
    </row>
    <row r="8" spans="2:25">
      <c r="C8" s="253"/>
      <c r="D8" s="254" t="s">
        <v>1220</v>
      </c>
      <c r="E8" s="3" t="s">
        <v>245</v>
      </c>
      <c r="F8" s="295" t="s">
        <v>1329</v>
      </c>
      <c r="G8" s="254" t="s">
        <v>838</v>
      </c>
      <c r="H8" s="33">
        <v>45834</v>
      </c>
      <c r="I8" s="254" t="s">
        <v>927</v>
      </c>
      <c r="J8" s="3" t="s">
        <v>928</v>
      </c>
      <c r="K8" s="255">
        <v>1</v>
      </c>
      <c r="L8" s="4"/>
      <c r="M8" s="254">
        <v>92</v>
      </c>
      <c r="N8" s="254">
        <v>3.52413374200964E-2</v>
      </c>
      <c r="P8" s="254"/>
      <c r="Q8" s="254"/>
      <c r="S8" s="3" t="s">
        <v>1389</v>
      </c>
      <c r="T8" s="3" t="s">
        <v>1390</v>
      </c>
      <c r="V8" s="3" t="s">
        <v>1391</v>
      </c>
    </row>
    <row r="9" spans="2:25">
      <c r="C9" s="256"/>
      <c r="D9" s="254" t="s">
        <v>1222</v>
      </c>
      <c r="E9" s="3" t="s">
        <v>1332</v>
      </c>
      <c r="F9" s="296" t="s">
        <v>1330</v>
      </c>
      <c r="G9" s="254" t="s">
        <v>1223</v>
      </c>
      <c r="H9" s="33">
        <v>45657</v>
      </c>
      <c r="I9" s="254" t="s">
        <v>927</v>
      </c>
      <c r="J9" s="3" t="s">
        <v>928</v>
      </c>
      <c r="K9" s="255">
        <v>2</v>
      </c>
      <c r="L9" s="4"/>
      <c r="M9" s="254">
        <v>184</v>
      </c>
      <c r="N9" s="254">
        <v>3.4425253135923699E-2</v>
      </c>
      <c r="P9" s="254"/>
      <c r="Q9" s="254"/>
      <c r="S9" s="3">
        <v>333</v>
      </c>
      <c r="T9" s="3">
        <v>333</v>
      </c>
      <c r="V9" s="3">
        <v>33333</v>
      </c>
    </row>
    <row r="10" spans="2:25">
      <c r="C10" s="256"/>
      <c r="D10" s="254" t="s">
        <v>1224</v>
      </c>
      <c r="F10" s="33">
        <f>H10</f>
        <v>1532.578</v>
      </c>
      <c r="G10" s="297" t="s">
        <v>1225</v>
      </c>
      <c r="H10" s="33">
        <v>1532.578</v>
      </c>
      <c r="I10" s="254" t="s">
        <v>927</v>
      </c>
      <c r="J10" s="3" t="s">
        <v>928</v>
      </c>
      <c r="K10" s="255">
        <v>3</v>
      </c>
      <c r="L10" s="4"/>
      <c r="M10" s="254">
        <v>365</v>
      </c>
      <c r="N10" s="254">
        <v>3.2580708980328402E-2</v>
      </c>
      <c r="P10" s="254"/>
      <c r="Q10" s="254"/>
    </row>
    <row r="11" spans="2:25">
      <c r="B11" s="5"/>
      <c r="C11" s="257"/>
      <c r="D11" s="254" t="s">
        <v>1226</v>
      </c>
      <c r="F11" s="254"/>
      <c r="G11" s="254" t="s">
        <v>1227</v>
      </c>
      <c r="H11" s="33">
        <v>0</v>
      </c>
      <c r="I11" s="254" t="s">
        <v>927</v>
      </c>
      <c r="J11" s="3" t="s">
        <v>928</v>
      </c>
      <c r="K11" s="255">
        <v>4</v>
      </c>
      <c r="L11" s="4"/>
      <c r="M11" s="254">
        <v>730</v>
      </c>
      <c r="N11" s="254">
        <v>3.0722033285086599E-2</v>
      </c>
      <c r="P11" s="254"/>
      <c r="Q11" s="254"/>
    </row>
    <row r="12" spans="2:25">
      <c r="C12" s="256"/>
      <c r="D12" s="254" t="s">
        <v>1229</v>
      </c>
      <c r="E12" s="3" t="s">
        <v>1333</v>
      </c>
      <c r="F12" s="254" t="str">
        <f>H12</f>
        <v>EUR</v>
      </c>
      <c r="G12" s="254" t="s">
        <v>1230</v>
      </c>
      <c r="H12" s="33" t="s">
        <v>1232</v>
      </c>
      <c r="I12" s="254" t="s">
        <v>927</v>
      </c>
      <c r="J12" s="3" t="s">
        <v>928</v>
      </c>
      <c r="K12" s="255">
        <v>5</v>
      </c>
      <c r="L12" s="4"/>
      <c r="M12" s="254">
        <v>1097</v>
      </c>
      <c r="N12" s="254">
        <v>3.0017414682122698E-2</v>
      </c>
      <c r="P12" s="254"/>
      <c r="Q12" s="254"/>
    </row>
    <row r="13" spans="2:25">
      <c r="C13" s="256"/>
      <c r="D13" s="254" t="s">
        <v>1233</v>
      </c>
      <c r="E13" s="3" t="s">
        <v>1335</v>
      </c>
      <c r="F13" s="254"/>
      <c r="G13" s="254" t="s">
        <v>1234</v>
      </c>
      <c r="H13" s="33">
        <v>30000</v>
      </c>
      <c r="I13" s="254" t="s">
        <v>927</v>
      </c>
      <c r="J13" s="3" t="s">
        <v>928</v>
      </c>
      <c r="K13" s="255">
        <v>6</v>
      </c>
      <c r="L13" s="4"/>
      <c r="M13" s="254">
        <v>1826</v>
      </c>
      <c r="N13" s="254">
        <v>2.9853255951103098E-2</v>
      </c>
    </row>
    <row r="14" spans="2:25">
      <c r="C14" s="256"/>
      <c r="D14" s="254" t="s">
        <v>1235</v>
      </c>
      <c r="E14" s="3" t="s">
        <v>1235</v>
      </c>
      <c r="F14" s="254"/>
      <c r="G14" s="254" t="s">
        <v>1236</v>
      </c>
      <c r="H14" s="294">
        <v>3</v>
      </c>
      <c r="I14" s="254" t="s">
        <v>927</v>
      </c>
      <c r="J14" s="3" t="s">
        <v>928</v>
      </c>
      <c r="K14" s="255">
        <v>7</v>
      </c>
      <c r="L14" s="4"/>
      <c r="M14" s="254">
        <v>3652</v>
      </c>
      <c r="N14" s="254">
        <v>3.0336597680955698E-2</v>
      </c>
    </row>
    <row r="15" spans="2:25">
      <c r="C15" s="256"/>
      <c r="D15" s="254" t="s">
        <v>1238</v>
      </c>
      <c r="F15" s="254"/>
      <c r="G15" s="297" t="s">
        <v>1239</v>
      </c>
      <c r="H15" s="33">
        <v>10</v>
      </c>
      <c r="I15" s="254" t="s">
        <v>927</v>
      </c>
      <c r="J15" s="3" t="s">
        <v>928</v>
      </c>
      <c r="K15" s="255">
        <v>8</v>
      </c>
      <c r="L15" s="4"/>
      <c r="M15" s="254">
        <v>5479</v>
      </c>
      <c r="N15" s="254">
        <v>3.0224193026239302E-2</v>
      </c>
    </row>
    <row r="16" spans="2:25">
      <c r="C16" s="256"/>
      <c r="D16" s="254" t="s">
        <v>1240</v>
      </c>
      <c r="F16" s="254"/>
      <c r="G16" s="297" t="s">
        <v>1241</v>
      </c>
      <c r="H16" s="294" t="s">
        <v>1243</v>
      </c>
      <c r="I16" s="254" t="s">
        <v>927</v>
      </c>
      <c r="J16" s="3" t="s">
        <v>928</v>
      </c>
      <c r="K16" s="255">
        <v>9</v>
      </c>
      <c r="L16" s="4"/>
      <c r="M16" s="254">
        <v>7306</v>
      </c>
      <c r="N16" s="254">
        <v>2.8937960187817899E-2</v>
      </c>
    </row>
    <row r="17" spans="2:31">
      <c r="C17" s="256"/>
      <c r="D17" s="254" t="s">
        <v>1244</v>
      </c>
      <c r="E17" s="3" t="s">
        <v>1336</v>
      </c>
      <c r="F17" s="254" t="s">
        <v>1331</v>
      </c>
      <c r="G17" s="297" t="s">
        <v>1245</v>
      </c>
      <c r="H17" s="33" t="s">
        <v>1247</v>
      </c>
      <c r="I17" s="254" t="s">
        <v>927</v>
      </c>
      <c r="J17" s="3" t="s">
        <v>928</v>
      </c>
      <c r="K17" s="258">
        <v>10</v>
      </c>
      <c r="L17" s="4"/>
      <c r="M17" s="254">
        <v>10957</v>
      </c>
      <c r="N17" s="254">
        <v>2.4953657956374199E-2</v>
      </c>
    </row>
    <row r="18" spans="2:31">
      <c r="B18" s="5"/>
      <c r="C18" s="257"/>
      <c r="D18" s="254" t="s">
        <v>1248</v>
      </c>
      <c r="E18" s="3" t="s">
        <v>1334</v>
      </c>
      <c r="F18" s="254"/>
      <c r="G18" s="254" t="s">
        <v>1249</v>
      </c>
      <c r="H18" s="33" t="s">
        <v>1388</v>
      </c>
      <c r="I18" s="254" t="s">
        <v>927</v>
      </c>
      <c r="J18" s="3" t="s">
        <v>928</v>
      </c>
    </row>
    <row r="19" spans="2:31">
      <c r="C19" s="256"/>
      <c r="D19" s="254" t="s">
        <v>1250</v>
      </c>
      <c r="E19" s="3" t="s">
        <v>1337</v>
      </c>
      <c r="F19" s="254"/>
      <c r="G19" s="254" t="s">
        <v>1251</v>
      </c>
      <c r="H19" s="33">
        <v>45273000</v>
      </c>
      <c r="I19" s="254" t="s">
        <v>927</v>
      </c>
      <c r="J19" s="3" t="s">
        <v>928</v>
      </c>
      <c r="V19" s="3" t="s">
        <v>707</v>
      </c>
    </row>
    <row r="20" spans="2:31">
      <c r="C20" s="256"/>
      <c r="D20" s="254" t="s">
        <v>1235</v>
      </c>
      <c r="F20" s="254"/>
      <c r="G20" s="254" t="s">
        <v>1252</v>
      </c>
      <c r="H20" s="33">
        <v>3</v>
      </c>
      <c r="I20" s="254" t="s">
        <v>927</v>
      </c>
      <c r="J20" s="3" t="s">
        <v>928</v>
      </c>
      <c r="K20" s="246" t="s">
        <v>934</v>
      </c>
      <c r="L20" s="246"/>
      <c r="M20" s="246"/>
      <c r="N20" s="246"/>
      <c r="O20" s="246"/>
      <c r="P20" s="246"/>
      <c r="Q20" s="246"/>
      <c r="R20" s="246"/>
      <c r="S20" s="246"/>
      <c r="T20" s="246"/>
      <c r="U20" s="246"/>
      <c r="V20" s="246"/>
      <c r="W20" s="246"/>
    </row>
    <row r="21" spans="2:31">
      <c r="B21" s="5"/>
      <c r="C21" s="257"/>
      <c r="D21" s="254" t="s">
        <v>1238</v>
      </c>
      <c r="F21" s="254"/>
      <c r="G21" s="297" t="s">
        <v>1253</v>
      </c>
      <c r="H21" s="33">
        <v>10</v>
      </c>
      <c r="I21" s="254" t="s">
        <v>927</v>
      </c>
      <c r="J21" s="3" t="s">
        <v>928</v>
      </c>
      <c r="M21" s="287" t="s">
        <v>935</v>
      </c>
      <c r="N21" s="262"/>
      <c r="O21" s="262"/>
      <c r="P21" s="262"/>
      <c r="Q21" s="262"/>
      <c r="R21" s="262"/>
      <c r="S21" s="262"/>
      <c r="T21" s="262"/>
      <c r="U21" s="262"/>
      <c r="V21" s="262"/>
      <c r="W21" s="262"/>
      <c r="Y21" s="264" t="s">
        <v>935</v>
      </c>
      <c r="Z21" s="264"/>
      <c r="AA21" s="264"/>
      <c r="AB21" s="264"/>
      <c r="AC21" s="264"/>
      <c r="AD21" s="264"/>
      <c r="AE21" s="264"/>
    </row>
    <row r="22" spans="2:31">
      <c r="C22" s="256"/>
      <c r="D22" s="254" t="s">
        <v>1240</v>
      </c>
      <c r="F22" s="254"/>
      <c r="G22" s="297" t="s">
        <v>1254</v>
      </c>
      <c r="H22" s="33" t="s">
        <v>1243</v>
      </c>
      <c r="I22" s="254" t="s">
        <v>927</v>
      </c>
      <c r="J22" s="3" t="s">
        <v>928</v>
      </c>
      <c r="K22" s="252" t="s">
        <v>929</v>
      </c>
      <c r="M22" s="259" t="s">
        <v>936</v>
      </c>
      <c r="N22" s="260">
        <v>90</v>
      </c>
      <c r="O22" s="261">
        <v>180</v>
      </c>
      <c r="P22" s="261">
        <v>365</v>
      </c>
      <c r="Q22" s="260">
        <v>730</v>
      </c>
      <c r="R22" s="261">
        <v>1095</v>
      </c>
      <c r="S22" s="261">
        <v>1825</v>
      </c>
      <c r="T22" s="260">
        <v>2555</v>
      </c>
      <c r="U22" s="261">
        <v>3650</v>
      </c>
      <c r="V22" s="260">
        <v>5475</v>
      </c>
      <c r="W22" s="260">
        <v>7300</v>
      </c>
      <c r="Y22" s="259" t="s">
        <v>943</v>
      </c>
      <c r="Z22" s="260">
        <v>0</v>
      </c>
      <c r="AA22" s="261">
        <v>0.5</v>
      </c>
      <c r="AB22" s="260">
        <v>1</v>
      </c>
      <c r="AC22" s="261">
        <v>3</v>
      </c>
      <c r="AD22" s="260">
        <v>5</v>
      </c>
      <c r="AE22" s="261">
        <v>10</v>
      </c>
    </row>
    <row r="23" spans="2:31">
      <c r="C23" s="256"/>
      <c r="D23" s="254" t="s">
        <v>1244</v>
      </c>
      <c r="E23" s="3" t="s">
        <v>1334</v>
      </c>
      <c r="F23" s="254" t="s">
        <v>1331</v>
      </c>
      <c r="G23" s="297" t="s">
        <v>1255</v>
      </c>
      <c r="H23" s="33" t="s">
        <v>1257</v>
      </c>
      <c r="I23" s="254" t="s">
        <v>927</v>
      </c>
      <c r="J23" s="3" t="s">
        <v>928</v>
      </c>
      <c r="K23" s="255">
        <v>1</v>
      </c>
      <c r="M23" s="261">
        <v>365</v>
      </c>
      <c r="N23" s="3">
        <v>5.3749999999999996E-3</v>
      </c>
      <c r="O23" s="3">
        <v>6.0000000000000001E-3</v>
      </c>
      <c r="P23" s="3">
        <v>6.5249999999999996E-3</v>
      </c>
      <c r="Q23" s="3">
        <v>6.3749999999999996E-3</v>
      </c>
      <c r="R23" s="3">
        <v>6.1999999999999998E-3</v>
      </c>
      <c r="S23" s="3">
        <v>5.9250000000000006E-3</v>
      </c>
      <c r="T23" s="3">
        <v>5.6750000000000004E-3</v>
      </c>
      <c r="U23" s="3">
        <v>5.4000000000000003E-3</v>
      </c>
      <c r="V23" s="3">
        <v>5.3749999999999996E-3</v>
      </c>
      <c r="W23" s="3">
        <v>5.3500000000000006E-3</v>
      </c>
      <c r="Y23" s="261">
        <v>0.5</v>
      </c>
      <c r="Z23" s="3">
        <v>5.3749999999999996E-3</v>
      </c>
      <c r="AA23" s="3">
        <v>6.0000000000000001E-3</v>
      </c>
      <c r="AB23" s="3">
        <v>6.5249999999999996E-3</v>
      </c>
      <c r="AC23" s="3">
        <v>6.3749999999999996E-3</v>
      </c>
      <c r="AD23" s="3">
        <v>6.1999999999999998E-3</v>
      </c>
      <c r="AE23" s="3">
        <v>5.9250000000000006E-3</v>
      </c>
    </row>
    <row r="24" spans="2:31">
      <c r="C24" s="256"/>
      <c r="D24" s="254"/>
      <c r="E24" s="254"/>
      <c r="F24" s="254"/>
      <c r="G24" s="254"/>
      <c r="H24" s="254"/>
      <c r="I24" s="254" t="s">
        <v>927</v>
      </c>
      <c r="J24" s="3" t="s">
        <v>928</v>
      </c>
      <c r="K24" s="255">
        <v>2</v>
      </c>
      <c r="M24" s="260">
        <v>730</v>
      </c>
      <c r="N24" s="3">
        <v>5.7299999999999999E-3</v>
      </c>
      <c r="O24" s="3">
        <v>6.2250000000000005E-3</v>
      </c>
      <c r="P24" s="3">
        <v>6.5950000000000002E-3</v>
      </c>
      <c r="Q24" s="3">
        <v>6.352E-3</v>
      </c>
      <c r="R24" s="3">
        <v>6.1599999999999997E-3</v>
      </c>
      <c r="S24" s="3">
        <v>5.8130000000000005E-3</v>
      </c>
      <c r="T24" s="3">
        <v>5.3800000000000002E-3</v>
      </c>
      <c r="U24" s="3">
        <v>5.2500000000000003E-3</v>
      </c>
      <c r="V24" s="3">
        <v>5.2080000000000008E-3</v>
      </c>
      <c r="W24" s="3">
        <v>5.1710000000000002E-3</v>
      </c>
      <c r="Y24" s="260">
        <v>1</v>
      </c>
      <c r="Z24" s="3">
        <v>5.7299999999999999E-3</v>
      </c>
      <c r="AA24" s="3">
        <v>6.2250000000000005E-3</v>
      </c>
      <c r="AB24" s="3">
        <v>6.5950000000000002E-3</v>
      </c>
      <c r="AC24" s="3">
        <v>6.352E-3</v>
      </c>
      <c r="AD24" s="3">
        <v>6.1599999999999997E-3</v>
      </c>
      <c r="AE24" s="3">
        <v>5.8130000000000005E-3</v>
      </c>
    </row>
    <row r="25" spans="2:31">
      <c r="C25" s="256"/>
      <c r="D25" s="254"/>
      <c r="E25" s="254"/>
      <c r="F25" s="254"/>
      <c r="G25" s="254"/>
      <c r="H25" s="254"/>
      <c r="I25" s="254"/>
      <c r="J25" s="3" t="s">
        <v>928</v>
      </c>
      <c r="K25" s="255">
        <v>3</v>
      </c>
      <c r="M25" s="261">
        <v>1095</v>
      </c>
      <c r="N25" s="3">
        <v>6.1999999999999998E-3</v>
      </c>
      <c r="O25" s="3">
        <v>6.45E-3</v>
      </c>
      <c r="P25" s="3">
        <v>6.6E-3</v>
      </c>
      <c r="Q25" s="3">
        <v>6.3299999999999997E-3</v>
      </c>
      <c r="R25" s="3">
        <v>6.1199999999999996E-3</v>
      </c>
      <c r="S25" s="3">
        <v>5.6999999999999993E-3</v>
      </c>
      <c r="T25" s="3">
        <v>5.1000000000000004E-3</v>
      </c>
      <c r="U25" s="3">
        <v>5.1000000000000004E-3</v>
      </c>
      <c r="V25" s="3">
        <v>5.0460000000000001E-3</v>
      </c>
      <c r="W25" s="3">
        <v>4.9919999999999999E-3</v>
      </c>
      <c r="Y25" s="261">
        <v>3</v>
      </c>
      <c r="Z25" s="3">
        <v>6.1999999999999998E-3</v>
      </c>
      <c r="AA25" s="3">
        <v>6.45E-3</v>
      </c>
      <c r="AB25" s="3">
        <v>6.6E-3</v>
      </c>
      <c r="AC25" s="3">
        <v>6.3299999999999997E-3</v>
      </c>
      <c r="AD25" s="3">
        <v>6.1199999999999996E-3</v>
      </c>
      <c r="AE25" s="3">
        <v>5.6999999999999993E-3</v>
      </c>
    </row>
    <row r="26" spans="2:31">
      <c r="C26" s="256"/>
      <c r="D26" s="254"/>
      <c r="E26" s="254"/>
      <c r="F26" s="254"/>
      <c r="G26" s="254"/>
      <c r="H26" s="254"/>
      <c r="I26" s="254"/>
      <c r="J26" s="3" t="s">
        <v>928</v>
      </c>
      <c r="K26" s="255">
        <v>4</v>
      </c>
      <c r="M26" s="260">
        <v>1460</v>
      </c>
      <c r="N26" s="3">
        <v>6.5000000000000006E-3</v>
      </c>
      <c r="O26" s="3">
        <v>6.7320000000000001E-3</v>
      </c>
      <c r="P26" s="3">
        <v>6.6E-3</v>
      </c>
      <c r="Q26" s="3">
        <v>6.3349999999999995E-3</v>
      </c>
      <c r="R26" s="3">
        <v>6.0229999999999997E-3</v>
      </c>
      <c r="S26" s="3">
        <v>5.4869999999999997E-3</v>
      </c>
      <c r="T26" s="3">
        <v>5.1990000000000005E-3</v>
      </c>
      <c r="U26" s="3">
        <v>5.0249999999999991E-3</v>
      </c>
      <c r="V26" s="3">
        <v>4.9529999999999999E-3</v>
      </c>
      <c r="W26" s="3">
        <v>4.8830000000000002E-3</v>
      </c>
      <c r="Y26" s="260">
        <v>5</v>
      </c>
      <c r="Z26" s="3">
        <v>6.5000000000000006E-3</v>
      </c>
      <c r="AA26" s="3">
        <v>6.7320000000000001E-3</v>
      </c>
      <c r="AB26" s="3">
        <v>6.6E-3</v>
      </c>
      <c r="AC26" s="3">
        <v>6.3349999999999995E-3</v>
      </c>
      <c r="AD26" s="3">
        <v>6.0229999999999997E-3</v>
      </c>
      <c r="AE26" s="3">
        <v>5.4869999999999997E-3</v>
      </c>
    </row>
    <row r="27" spans="2:31">
      <c r="C27" s="256"/>
      <c r="D27" s="254"/>
      <c r="E27" s="254"/>
      <c r="F27" s="254"/>
      <c r="G27" s="254"/>
      <c r="H27" s="254"/>
      <c r="I27" s="254"/>
      <c r="J27" s="3" t="s">
        <v>928</v>
      </c>
      <c r="K27" s="255">
        <v>5</v>
      </c>
      <c r="M27" s="261">
        <v>1825</v>
      </c>
      <c r="N27" s="3">
        <v>6.8000000000000005E-3</v>
      </c>
      <c r="O27" s="3">
        <v>6.7500000000000008E-3</v>
      </c>
      <c r="P27" s="3">
        <v>6.6E-3</v>
      </c>
      <c r="Q27" s="3">
        <v>6.3400000000000001E-3</v>
      </c>
      <c r="R27" s="3">
        <v>5.9250000000000006E-3</v>
      </c>
      <c r="S27" s="3">
        <v>5.2749999999999993E-3</v>
      </c>
      <c r="T27" s="3">
        <v>5.3E-3</v>
      </c>
      <c r="U27" s="3">
        <v>4.9499999999999995E-3</v>
      </c>
      <c r="V27" s="3">
        <v>4.8609999999999999E-3</v>
      </c>
      <c r="W27" s="3">
        <v>4.7739999999999996E-3</v>
      </c>
      <c r="Y27" s="261">
        <v>10</v>
      </c>
      <c r="Z27" s="3">
        <v>6.8000000000000005E-3</v>
      </c>
      <c r="AA27" s="3">
        <v>6.7500000000000008E-3</v>
      </c>
      <c r="AB27" s="3">
        <v>6.6E-3</v>
      </c>
      <c r="AC27" s="3">
        <v>6.3400000000000001E-3</v>
      </c>
      <c r="AD27" s="3">
        <v>5.9250000000000006E-3</v>
      </c>
      <c r="AE27" s="3">
        <v>5.2749999999999993E-3</v>
      </c>
    </row>
    <row r="28" spans="2:31">
      <c r="C28" s="256"/>
      <c r="D28" s="254"/>
      <c r="E28" s="254"/>
      <c r="F28" s="254"/>
      <c r="G28" s="254"/>
      <c r="H28" s="254"/>
      <c r="I28" s="254"/>
      <c r="J28" s="3" t="s">
        <v>928</v>
      </c>
      <c r="K28" s="255">
        <v>6</v>
      </c>
      <c r="M28" s="260">
        <v>2555</v>
      </c>
      <c r="N28" s="3">
        <v>6.7520000000000002E-3</v>
      </c>
      <c r="O28" s="3">
        <v>6.6100000000000004E-3</v>
      </c>
      <c r="P28" s="3">
        <v>6.4680000000000007E-3</v>
      </c>
      <c r="Q28" s="3">
        <v>6.124000000000001E-3</v>
      </c>
      <c r="R28" s="3">
        <v>5.7730000000000004E-3</v>
      </c>
      <c r="S28" s="3">
        <v>5.2649999999999997E-3</v>
      </c>
      <c r="T28" s="3">
        <v>5.1990000000000005E-3</v>
      </c>
      <c r="U28" s="3">
        <v>4.8500000000000001E-3</v>
      </c>
      <c r="V28" s="3">
        <v>4.744E-3</v>
      </c>
      <c r="W28" s="3">
        <v>4.6420000000000003E-3</v>
      </c>
    </row>
    <row r="29" spans="2:31">
      <c r="C29" s="256"/>
      <c r="D29" s="254"/>
      <c r="E29" s="254"/>
      <c r="F29" s="254"/>
      <c r="G29" s="254"/>
      <c r="H29" s="254"/>
      <c r="I29" s="254"/>
      <c r="J29" s="3" t="s">
        <v>928</v>
      </c>
      <c r="K29" s="255">
        <v>7</v>
      </c>
      <c r="M29" s="261">
        <v>3650</v>
      </c>
      <c r="N29" s="3">
        <v>6.43E-3</v>
      </c>
      <c r="O29" s="3">
        <v>6.4000000000000003E-3</v>
      </c>
      <c r="P29" s="3">
        <v>6.2700000000000004E-3</v>
      </c>
      <c r="Q29" s="3">
        <v>5.7999999999999996E-3</v>
      </c>
      <c r="R29" s="3">
        <v>5.6169999999999996E-3</v>
      </c>
      <c r="S29" s="3">
        <v>5.2500000000000003E-3</v>
      </c>
      <c r="T29" s="3">
        <v>5.0499999999999998E-3</v>
      </c>
      <c r="U29" s="3">
        <v>4.6999999999999993E-3</v>
      </c>
      <c r="V29" s="3">
        <v>4.5729999999999998E-3</v>
      </c>
      <c r="W29" s="3">
        <v>4.45E-3</v>
      </c>
    </row>
    <row r="30" spans="2:31">
      <c r="C30" s="256"/>
      <c r="D30" s="254"/>
      <c r="E30" s="254"/>
      <c r="F30" s="254"/>
      <c r="G30" s="254"/>
      <c r="H30" s="254"/>
      <c r="I30" s="254"/>
      <c r="J30" s="3" t="s">
        <v>928</v>
      </c>
      <c r="K30" s="255">
        <v>8</v>
      </c>
      <c r="M30" s="260">
        <v>5475</v>
      </c>
      <c r="N30" s="3">
        <v>6.3439999999999998E-3</v>
      </c>
      <c r="O30" s="3">
        <v>6.3E-3</v>
      </c>
      <c r="P30" s="3">
        <v>6.2100000000000002E-3</v>
      </c>
      <c r="Q30" s="3">
        <v>5.7499999999999999E-3</v>
      </c>
      <c r="R30" s="3">
        <v>5.5750000000000001E-3</v>
      </c>
      <c r="S30" s="3">
        <v>5.2249999999999996E-3</v>
      </c>
      <c r="T30" s="3">
        <v>4.7749999999999997E-3</v>
      </c>
      <c r="U30" s="3">
        <v>4.3499999999999997E-3</v>
      </c>
      <c r="V30" s="3">
        <v>4.3239999999999997E-3</v>
      </c>
      <c r="W30" s="3">
        <v>4.2970000000000005E-3</v>
      </c>
    </row>
    <row r="31" spans="2:31">
      <c r="C31" s="256"/>
      <c r="D31" s="254"/>
      <c r="E31" s="254"/>
      <c r="F31" s="254"/>
      <c r="G31" s="254"/>
      <c r="H31" s="254"/>
      <c r="I31" s="254"/>
      <c r="J31" s="3" t="s">
        <v>928</v>
      </c>
      <c r="K31" s="255">
        <v>9</v>
      </c>
      <c r="M31" s="260">
        <v>7300</v>
      </c>
      <c r="N31" s="3">
        <v>6.2599999999999999E-3</v>
      </c>
      <c r="O31" s="3">
        <v>6.1999999999999998E-3</v>
      </c>
      <c r="P31" s="3">
        <v>6.1500000000000001E-3</v>
      </c>
      <c r="Q31" s="3">
        <v>5.6999999999999993E-3</v>
      </c>
      <c r="R31" s="3">
        <v>5.5329999999999997E-3</v>
      </c>
      <c r="S31" s="3">
        <v>5.1999999999999998E-3</v>
      </c>
      <c r="T31" s="3">
        <v>4.5000000000000005E-3</v>
      </c>
      <c r="U31" s="3">
        <v>4.0000000000000001E-3</v>
      </c>
      <c r="V31" s="3">
        <v>4.0749999999999996E-3</v>
      </c>
      <c r="W31" s="3">
        <v>4.15E-3</v>
      </c>
    </row>
    <row r="32" spans="2:31">
      <c r="C32" s="256"/>
      <c r="D32" s="254"/>
      <c r="E32" s="254"/>
      <c r="F32" s="254"/>
      <c r="G32" s="254"/>
      <c r="H32" s="254"/>
      <c r="I32" s="254"/>
      <c r="J32" s="3" t="s">
        <v>928</v>
      </c>
      <c r="K32" s="258">
        <v>10</v>
      </c>
      <c r="M32" s="260"/>
    </row>
    <row r="33" spans="3:27">
      <c r="C33" s="256"/>
      <c r="D33" s="254"/>
      <c r="E33" s="254"/>
      <c r="F33" s="254"/>
      <c r="G33" s="254"/>
      <c r="H33" s="254"/>
      <c r="I33" s="254"/>
    </row>
    <row r="34" spans="3:27">
      <c r="C34" s="256"/>
      <c r="D34" s="254"/>
      <c r="E34" s="254"/>
      <c r="F34" s="254"/>
      <c r="G34" s="254"/>
      <c r="H34" s="254"/>
      <c r="I34" s="254"/>
    </row>
    <row r="35" spans="3:27">
      <c r="C35" s="256"/>
      <c r="D35" s="254"/>
      <c r="E35" s="254"/>
      <c r="F35" s="254"/>
      <c r="G35" s="254"/>
      <c r="H35" s="254"/>
      <c r="I35" s="254"/>
      <c r="K35" s="246" t="s">
        <v>937</v>
      </c>
      <c r="L35" s="246"/>
      <c r="M35" s="248"/>
      <c r="N35" s="248"/>
      <c r="O35" s="248"/>
      <c r="P35" s="248"/>
      <c r="Q35" s="248"/>
      <c r="R35" s="248"/>
      <c r="S35" s="248"/>
      <c r="T35" s="248"/>
      <c r="U35" s="248"/>
      <c r="V35" s="248"/>
      <c r="W35" s="248"/>
    </row>
    <row r="36" spans="3:27">
      <c r="C36" s="256"/>
      <c r="D36" s="254"/>
      <c r="E36" s="254"/>
      <c r="F36" s="254"/>
      <c r="G36" s="254"/>
      <c r="H36" s="254"/>
      <c r="I36" s="254"/>
      <c r="M36" s="262" t="s">
        <v>1176</v>
      </c>
      <c r="N36" s="262"/>
      <c r="O36" s="262"/>
      <c r="P36" s="262"/>
      <c r="Q36" s="262"/>
      <c r="R36" s="262"/>
      <c r="S36" s="262"/>
      <c r="T36" s="262"/>
      <c r="U36" s="262"/>
      <c r="V36" s="262"/>
      <c r="W36" s="262"/>
    </row>
    <row r="37" spans="3:27">
      <c r="C37" s="256"/>
      <c r="D37" s="254"/>
      <c r="E37" s="254"/>
      <c r="F37" s="254"/>
      <c r="G37" s="254"/>
      <c r="H37" s="254"/>
      <c r="I37" s="254"/>
      <c r="K37" s="252" t="s">
        <v>929</v>
      </c>
      <c r="M37" s="260" t="s">
        <v>929</v>
      </c>
      <c r="N37" s="260">
        <v>1</v>
      </c>
      <c r="O37" s="260">
        <v>2</v>
      </c>
      <c r="P37" s="260">
        <v>3</v>
      </c>
      <c r="Q37" s="260">
        <v>4</v>
      </c>
      <c r="R37" s="260">
        <v>5</v>
      </c>
      <c r="S37" s="260">
        <v>6</v>
      </c>
      <c r="T37" s="260">
        <v>7</v>
      </c>
      <c r="U37" s="260">
        <v>8</v>
      </c>
      <c r="V37" s="260">
        <v>9</v>
      </c>
      <c r="W37" s="260">
        <v>10</v>
      </c>
      <c r="X37" s="3">
        <v>11</v>
      </c>
      <c r="Y37" s="3">
        <v>12</v>
      </c>
      <c r="Z37" s="3">
        <v>13</v>
      </c>
      <c r="AA37" s="3" t="s">
        <v>938</v>
      </c>
    </row>
    <row r="38" spans="3:27">
      <c r="C38" s="256"/>
      <c r="D38" s="254"/>
      <c r="E38" s="254"/>
      <c r="F38" s="254"/>
      <c r="G38" s="254"/>
      <c r="H38" s="254"/>
      <c r="I38" s="254"/>
      <c r="K38" s="255">
        <v>1</v>
      </c>
      <c r="M38" s="3">
        <v>0</v>
      </c>
    </row>
    <row r="39" spans="3:27">
      <c r="C39" s="256"/>
      <c r="D39" s="254"/>
      <c r="E39" s="254"/>
      <c r="F39" s="254"/>
      <c r="G39" s="254"/>
      <c r="H39" s="254"/>
      <c r="I39" s="254"/>
      <c r="K39" s="255">
        <v>2</v>
      </c>
    </row>
    <row r="40" spans="3:27">
      <c r="C40" s="256"/>
      <c r="D40" s="254"/>
      <c r="E40" s="254"/>
      <c r="F40" s="254"/>
      <c r="G40" s="254"/>
      <c r="H40" s="254"/>
      <c r="I40" s="254"/>
      <c r="K40" s="255">
        <v>3</v>
      </c>
    </row>
    <row r="41" spans="3:27">
      <c r="C41" s="256"/>
      <c r="D41" s="254"/>
      <c r="E41" s="254"/>
      <c r="F41" s="254"/>
      <c r="G41" s="254"/>
      <c r="H41" s="254"/>
      <c r="I41" s="254"/>
      <c r="K41" s="255">
        <v>4</v>
      </c>
    </row>
    <row r="42" spans="3:27">
      <c r="K42" s="255">
        <v>5</v>
      </c>
    </row>
    <row r="43" spans="3:27">
      <c r="K43" s="255">
        <v>6</v>
      </c>
      <c r="N43" s="3">
        <v>0</v>
      </c>
    </row>
    <row r="44" spans="3:27">
      <c r="K44" s="255">
        <v>7</v>
      </c>
      <c r="N44" s="3" t="s">
        <v>1178</v>
      </c>
      <c r="O44" s="3" t="s">
        <v>457</v>
      </c>
      <c r="P44" s="3" t="s">
        <v>1177</v>
      </c>
    </row>
    <row r="45" spans="3:27">
      <c r="E45" s="3" t="s">
        <v>1380</v>
      </c>
      <c r="K45" s="255">
        <v>8</v>
      </c>
    </row>
    <row r="46" spans="3:27">
      <c r="E46" s="3" t="s">
        <v>1381</v>
      </c>
      <c r="K46" s="255">
        <v>9</v>
      </c>
    </row>
    <row r="47" spans="3:27">
      <c r="K47" s="258">
        <v>10</v>
      </c>
    </row>
    <row r="49" spans="5:35">
      <c r="E49" s="289"/>
      <c r="G49" s="254"/>
      <c r="M49" s="262" t="s">
        <v>939</v>
      </c>
      <c r="N49" s="262"/>
      <c r="O49" s="262"/>
      <c r="P49" s="262"/>
      <c r="Q49" s="262"/>
      <c r="R49" s="262"/>
      <c r="S49" s="262"/>
      <c r="T49" s="262"/>
      <c r="U49" s="262"/>
      <c r="V49" s="262"/>
      <c r="W49" s="262"/>
    </row>
    <row r="50" spans="5:35">
      <c r="E50" s="289"/>
      <c r="G50" s="254"/>
    </row>
    <row r="51" spans="5:35">
      <c r="E51" s="289"/>
      <c r="G51" s="254"/>
    </row>
    <row r="52" spans="5:35">
      <c r="E52" s="289"/>
      <c r="G52" s="254"/>
    </row>
    <row r="53" spans="5:35">
      <c r="E53" s="5"/>
    </row>
    <row r="55" spans="5:35">
      <c r="E55" s="3" t="s">
        <v>1382</v>
      </c>
      <c r="F55" s="3" t="s">
        <v>1383</v>
      </c>
    </row>
    <row r="56" spans="5:35">
      <c r="M56" s="3" t="s">
        <v>1190</v>
      </c>
      <c r="N56" s="3" t="s">
        <v>1191</v>
      </c>
      <c r="O56" s="3">
        <v>1</v>
      </c>
      <c r="Q56" s="292">
        <v>45828.413329178242</v>
      </c>
      <c r="R56" s="3" t="s">
        <v>1192</v>
      </c>
      <c r="S56" s="3" t="s">
        <v>1193</v>
      </c>
      <c r="T56" s="3" t="s">
        <v>1194</v>
      </c>
      <c r="V56" s="3" t="s">
        <v>1195</v>
      </c>
      <c r="X56" s="3" t="s">
        <v>1192</v>
      </c>
      <c r="Y56" s="3" t="s">
        <v>1196</v>
      </c>
      <c r="Z56" s="3" t="s">
        <v>1175</v>
      </c>
      <c r="AG56" s="3" t="s">
        <v>1196</v>
      </c>
    </row>
    <row r="57" spans="5:35">
      <c r="M57" s="3" t="s">
        <v>1190</v>
      </c>
      <c r="N57" s="3" t="s">
        <v>1191</v>
      </c>
      <c r="O57" s="3">
        <v>2</v>
      </c>
      <c r="Q57" s="292">
        <v>45828.413329189818</v>
      </c>
      <c r="R57" s="3" t="s">
        <v>1192</v>
      </c>
      <c r="S57" s="3" t="s">
        <v>1197</v>
      </c>
      <c r="T57" s="3" t="s">
        <v>1198</v>
      </c>
      <c r="V57" s="3" t="s">
        <v>1199</v>
      </c>
      <c r="X57" s="3" t="s">
        <v>1192</v>
      </c>
      <c r="Y57" s="3" t="s">
        <v>1196</v>
      </c>
      <c r="Z57" s="3" t="s">
        <v>1175</v>
      </c>
      <c r="AG57" s="3" t="s">
        <v>1196</v>
      </c>
    </row>
    <row r="58" spans="5:35">
      <c r="M58" s="3" t="s">
        <v>1190</v>
      </c>
      <c r="N58" s="3" t="s">
        <v>1191</v>
      </c>
      <c r="O58" s="3">
        <v>3</v>
      </c>
      <c r="Q58" s="292">
        <v>45828.413329201387</v>
      </c>
      <c r="R58" s="3" t="s">
        <v>1192</v>
      </c>
      <c r="S58" s="3" t="s">
        <v>1200</v>
      </c>
      <c r="T58" s="3" t="s">
        <v>1201</v>
      </c>
      <c r="V58" s="3" t="s">
        <v>1202</v>
      </c>
      <c r="X58" s="3" t="s">
        <v>1192</v>
      </c>
      <c r="Y58" s="3" t="s">
        <v>1196</v>
      </c>
      <c r="Z58" s="3" t="s">
        <v>1196</v>
      </c>
      <c r="AG58" s="3" t="s">
        <v>1196</v>
      </c>
    </row>
    <row r="59" spans="5:35">
      <c r="G59" s="3" t="s">
        <v>1384</v>
      </c>
      <c r="M59" s="3" t="s">
        <v>1190</v>
      </c>
      <c r="N59" s="3" t="s">
        <v>1191</v>
      </c>
      <c r="O59" s="3">
        <v>4</v>
      </c>
      <c r="Q59" s="292">
        <v>45828.415192615743</v>
      </c>
      <c r="R59" s="3" t="s">
        <v>1192</v>
      </c>
      <c r="S59" s="3" t="s">
        <v>1203</v>
      </c>
      <c r="T59" s="3" t="s">
        <v>1204</v>
      </c>
      <c r="V59" s="3" t="s">
        <v>1195</v>
      </c>
      <c r="X59" s="3" t="s">
        <v>1192</v>
      </c>
      <c r="Y59" s="3" t="s">
        <v>1196</v>
      </c>
      <c r="AG59" s="3" t="s">
        <v>1196</v>
      </c>
    </row>
    <row r="60" spans="5:35">
      <c r="G60" s="3" t="s">
        <v>1385</v>
      </c>
      <c r="H60" s="3" t="s">
        <v>1386</v>
      </c>
      <c r="I60" s="3" t="s">
        <v>1387</v>
      </c>
      <c r="M60" s="3" t="s">
        <v>1190</v>
      </c>
      <c r="N60" s="3" t="s">
        <v>1191</v>
      </c>
      <c r="O60" s="3">
        <v>5</v>
      </c>
      <c r="Q60" s="292">
        <v>45828.415192638888</v>
      </c>
      <c r="R60" s="3" t="s">
        <v>1192</v>
      </c>
      <c r="S60" s="3" t="s">
        <v>1205</v>
      </c>
      <c r="T60" s="3" t="s">
        <v>1206</v>
      </c>
      <c r="V60" s="3" t="s">
        <v>1202</v>
      </c>
      <c r="X60" s="3" t="s">
        <v>1192</v>
      </c>
      <c r="Y60" s="3" t="s">
        <v>1196</v>
      </c>
      <c r="AG60" s="3" t="s">
        <v>1196</v>
      </c>
    </row>
    <row r="61" spans="5:35">
      <c r="E61" s="3" t="s">
        <v>1386</v>
      </c>
      <c r="M61" s="3" t="s">
        <v>1190</v>
      </c>
      <c r="N61" s="3" t="s">
        <v>1191</v>
      </c>
      <c r="O61" s="3">
        <v>6</v>
      </c>
      <c r="Q61" s="292">
        <v>45828.472973715281</v>
      </c>
      <c r="R61" s="3" t="s">
        <v>1192</v>
      </c>
      <c r="S61" s="3" t="s">
        <v>1207</v>
      </c>
      <c r="T61" s="3" t="s">
        <v>1208</v>
      </c>
      <c r="V61" s="3" t="s">
        <v>1195</v>
      </c>
      <c r="X61" s="3" t="s">
        <v>1192</v>
      </c>
      <c r="Y61" s="3" t="s">
        <v>1196</v>
      </c>
      <c r="AG61" s="3" t="s">
        <v>1196</v>
      </c>
    </row>
    <row r="62" spans="5:35">
      <c r="E62" s="3" t="s">
        <v>1393</v>
      </c>
      <c r="M62" s="3" t="s">
        <v>1190</v>
      </c>
      <c r="N62" s="3" t="s">
        <v>1191</v>
      </c>
      <c r="O62" s="3">
        <v>7</v>
      </c>
      <c r="Q62" s="292">
        <v>45828.472973738426</v>
      </c>
      <c r="R62" s="3" t="s">
        <v>1192</v>
      </c>
      <c r="S62" s="3" t="s">
        <v>1209</v>
      </c>
      <c r="T62" s="3" t="s">
        <v>1210</v>
      </c>
      <c r="V62" s="3" t="s">
        <v>1211</v>
      </c>
      <c r="X62" s="3" t="s">
        <v>1212</v>
      </c>
      <c r="Y62" s="3" t="s">
        <v>1196</v>
      </c>
      <c r="AA62" s="3" t="s">
        <v>1213</v>
      </c>
      <c r="AB62" s="3" t="s">
        <v>1206</v>
      </c>
      <c r="AC62" s="3" t="s">
        <v>1208</v>
      </c>
      <c r="AD62" s="3" t="s">
        <v>1201</v>
      </c>
      <c r="AE62" s="3" t="s">
        <v>1204</v>
      </c>
      <c r="AG62" s="3" t="s">
        <v>1196</v>
      </c>
    </row>
    <row r="63" spans="5:35">
      <c r="E63" s="3" t="s">
        <v>1395</v>
      </c>
      <c r="M63" s="3" t="s">
        <v>1190</v>
      </c>
      <c r="N63" s="3" t="s">
        <v>1214</v>
      </c>
      <c r="O63" s="3">
        <v>0</v>
      </c>
      <c r="Q63" s="292">
        <v>45828.421968912036</v>
      </c>
      <c r="R63" s="3" t="s">
        <v>1215</v>
      </c>
      <c r="S63" s="3" t="s">
        <v>1216</v>
      </c>
      <c r="T63" s="3" t="s">
        <v>1217</v>
      </c>
      <c r="U63" s="3">
        <v>1</v>
      </c>
    </row>
    <row r="64" spans="5:35">
      <c r="E64" s="3" t="s">
        <v>1394</v>
      </c>
      <c r="F64" s="254"/>
      <c r="M64" s="3" t="s">
        <v>1218</v>
      </c>
      <c r="N64" s="3" t="s">
        <v>1191</v>
      </c>
      <c r="O64" s="3">
        <v>1</v>
      </c>
      <c r="P64" s="3" t="s">
        <v>1219</v>
      </c>
      <c r="Q64" s="292">
        <v>45799.45544607639</v>
      </c>
      <c r="R64" s="3" t="s">
        <v>1192</v>
      </c>
      <c r="S64" s="3" t="s">
        <v>1220</v>
      </c>
      <c r="T64" s="3" t="s">
        <v>838</v>
      </c>
      <c r="V64" s="3" t="s">
        <v>1195</v>
      </c>
      <c r="W64" s="3" t="s">
        <v>1221</v>
      </c>
      <c r="X64" s="3" t="s">
        <v>1192</v>
      </c>
      <c r="Y64" s="3" t="s">
        <v>1196</v>
      </c>
      <c r="AG64" s="3" t="s">
        <v>1196</v>
      </c>
      <c r="AI64" s="3">
        <v>45834</v>
      </c>
    </row>
    <row r="65" spans="5:35">
      <c r="E65" s="3" t="s">
        <v>1395</v>
      </c>
      <c r="F65" s="254"/>
      <c r="M65" s="3" t="s">
        <v>1218</v>
      </c>
      <c r="N65" s="3" t="s">
        <v>1191</v>
      </c>
      <c r="O65" s="3">
        <v>2</v>
      </c>
      <c r="P65" s="3" t="s">
        <v>1219</v>
      </c>
      <c r="Q65" s="292">
        <v>45799.45544622685</v>
      </c>
      <c r="R65" s="3" t="s">
        <v>1192</v>
      </c>
      <c r="S65" s="3" t="s">
        <v>1222</v>
      </c>
      <c r="T65" s="3" t="s">
        <v>1223</v>
      </c>
      <c r="V65" s="3" t="s">
        <v>1195</v>
      </c>
      <c r="W65" s="3" t="s">
        <v>1221</v>
      </c>
      <c r="X65" s="3" t="s">
        <v>1192</v>
      </c>
      <c r="Y65" s="3" t="s">
        <v>1196</v>
      </c>
      <c r="AG65" s="3" t="s">
        <v>1196</v>
      </c>
      <c r="AI65" s="3">
        <v>45657</v>
      </c>
    </row>
    <row r="66" spans="5:35">
      <c r="F66" s="254"/>
      <c r="M66" s="3" t="s">
        <v>1218</v>
      </c>
      <c r="N66" s="3" t="s">
        <v>1191</v>
      </c>
      <c r="O66" s="3">
        <v>3</v>
      </c>
      <c r="P66" s="3" t="s">
        <v>1219</v>
      </c>
      <c r="Q66" s="292">
        <v>45799.45544636574</v>
      </c>
      <c r="R66" s="3" t="s">
        <v>1192</v>
      </c>
      <c r="S66" s="3" t="s">
        <v>1224</v>
      </c>
      <c r="T66" s="3" t="s">
        <v>1225</v>
      </c>
      <c r="V66" s="3" t="s">
        <v>1199</v>
      </c>
      <c r="X66" s="3" t="s">
        <v>1192</v>
      </c>
      <c r="Y66" s="3" t="s">
        <v>1196</v>
      </c>
      <c r="AG66" s="3" t="s">
        <v>1196</v>
      </c>
      <c r="AI66" s="3">
        <v>1532.578</v>
      </c>
    </row>
    <row r="67" spans="5:35">
      <c r="E67" s="3" t="s">
        <v>1392</v>
      </c>
      <c r="F67" s="254"/>
      <c r="M67" s="3" t="s">
        <v>1218</v>
      </c>
      <c r="N67" s="3" t="s">
        <v>1191</v>
      </c>
      <c r="O67" s="3">
        <v>4</v>
      </c>
      <c r="P67" s="3" t="s">
        <v>1219</v>
      </c>
      <c r="Q67" s="292">
        <v>45799.455446527776</v>
      </c>
      <c r="R67" s="3" t="s">
        <v>1192</v>
      </c>
      <c r="S67" s="3" t="s">
        <v>1226</v>
      </c>
      <c r="T67" s="3" t="s">
        <v>1227</v>
      </c>
      <c r="V67" s="3" t="s">
        <v>1195</v>
      </c>
      <c r="W67" s="3" t="s">
        <v>1228</v>
      </c>
      <c r="X67" s="3" t="s">
        <v>1192</v>
      </c>
      <c r="Y67" s="3" t="s">
        <v>1196</v>
      </c>
      <c r="AG67" s="3" t="s">
        <v>1196</v>
      </c>
      <c r="AI67" s="3">
        <v>0</v>
      </c>
    </row>
    <row r="68" spans="5:35">
      <c r="F68" s="254"/>
      <c r="M68" s="3" t="s">
        <v>1218</v>
      </c>
      <c r="N68" s="3" t="s">
        <v>1191</v>
      </c>
      <c r="O68" s="3">
        <v>5</v>
      </c>
      <c r="P68" s="3" t="s">
        <v>1219</v>
      </c>
      <c r="Q68" s="292">
        <v>45799.455446678243</v>
      </c>
      <c r="R68" s="3" t="s">
        <v>1192</v>
      </c>
      <c r="S68" s="3" t="s">
        <v>1229</v>
      </c>
      <c r="T68" s="3" t="s">
        <v>1230</v>
      </c>
      <c r="V68" s="3" t="s">
        <v>1231</v>
      </c>
      <c r="X68" s="3" t="s">
        <v>1192</v>
      </c>
      <c r="Y68" s="3" t="s">
        <v>1196</v>
      </c>
      <c r="AG68" s="3" t="s">
        <v>1196</v>
      </c>
      <c r="AI68" s="3" t="s">
        <v>1232</v>
      </c>
    </row>
    <row r="69" spans="5:35">
      <c r="E69" s="3" t="s">
        <v>1372</v>
      </c>
      <c r="F69" s="254"/>
      <c r="M69" s="3" t="s">
        <v>1218</v>
      </c>
      <c r="N69" s="3" t="s">
        <v>1191</v>
      </c>
      <c r="O69" s="3">
        <v>6</v>
      </c>
      <c r="P69" s="3" t="s">
        <v>1219</v>
      </c>
      <c r="Q69" s="292">
        <v>45799.455446828702</v>
      </c>
      <c r="R69" s="3" t="s">
        <v>1192</v>
      </c>
      <c r="S69" s="3" t="s">
        <v>1233</v>
      </c>
      <c r="T69" s="3" t="s">
        <v>1234</v>
      </c>
      <c r="V69" s="3" t="s">
        <v>1199</v>
      </c>
      <c r="X69" s="3" t="s">
        <v>1192</v>
      </c>
      <c r="Y69" s="3" t="s">
        <v>1196</v>
      </c>
      <c r="AG69" s="3" t="s">
        <v>1196</v>
      </c>
      <c r="AI69" s="3">
        <v>30000</v>
      </c>
    </row>
    <row r="70" spans="5:35">
      <c r="M70" s="3" t="s">
        <v>1218</v>
      </c>
      <c r="N70" s="3" t="s">
        <v>1191</v>
      </c>
      <c r="O70" s="3">
        <v>7</v>
      </c>
      <c r="P70" s="3" t="s">
        <v>1219</v>
      </c>
      <c r="Q70" s="292">
        <v>45799.455446979169</v>
      </c>
      <c r="R70" s="3" t="s">
        <v>1192</v>
      </c>
      <c r="S70" s="3" t="s">
        <v>1235</v>
      </c>
      <c r="T70" s="3" t="s">
        <v>1236</v>
      </c>
      <c r="V70" s="3" t="s">
        <v>1195</v>
      </c>
      <c r="W70" s="3" t="s">
        <v>1237</v>
      </c>
      <c r="X70" s="3" t="s">
        <v>1192</v>
      </c>
      <c r="Y70" s="3" t="s">
        <v>1196</v>
      </c>
      <c r="AG70" s="3" t="s">
        <v>1196</v>
      </c>
      <c r="AI70" s="3">
        <v>3</v>
      </c>
    </row>
    <row r="71" spans="5:35">
      <c r="M71" s="3" t="s">
        <v>1218</v>
      </c>
      <c r="N71" s="3" t="s">
        <v>1191</v>
      </c>
      <c r="O71" s="3">
        <v>8</v>
      </c>
      <c r="P71" s="3" t="s">
        <v>1219</v>
      </c>
      <c r="Q71" s="292">
        <v>45799.455447141205</v>
      </c>
      <c r="R71" s="3" t="s">
        <v>1192</v>
      </c>
      <c r="S71" s="3" t="s">
        <v>1238</v>
      </c>
      <c r="T71" s="3" t="s">
        <v>1239</v>
      </c>
      <c r="V71" s="3" t="s">
        <v>1195</v>
      </c>
      <c r="X71" s="3" t="s">
        <v>1192</v>
      </c>
      <c r="Y71" s="3" t="s">
        <v>1196</v>
      </c>
      <c r="AG71" s="3" t="s">
        <v>1196</v>
      </c>
      <c r="AI71" s="3">
        <v>10</v>
      </c>
    </row>
    <row r="72" spans="5:35">
      <c r="M72" s="3" t="s">
        <v>1218</v>
      </c>
      <c r="N72" s="3" t="s">
        <v>1191</v>
      </c>
      <c r="O72" s="3">
        <v>9</v>
      </c>
      <c r="P72" s="3" t="s">
        <v>1219</v>
      </c>
      <c r="Q72" s="292">
        <v>45799.455447268519</v>
      </c>
      <c r="R72" s="3" t="s">
        <v>1192</v>
      </c>
      <c r="S72" s="3" t="s">
        <v>1240</v>
      </c>
      <c r="T72" s="3" t="s">
        <v>1241</v>
      </c>
      <c r="V72" s="3" t="s">
        <v>1242</v>
      </c>
      <c r="X72" s="3" t="s">
        <v>1192</v>
      </c>
      <c r="Y72" s="3" t="s">
        <v>1196</v>
      </c>
      <c r="AG72" s="3" t="s">
        <v>1196</v>
      </c>
      <c r="AI72" s="3" t="s">
        <v>1243</v>
      </c>
    </row>
    <row r="73" spans="5:35">
      <c r="M73" s="3" t="s">
        <v>1218</v>
      </c>
      <c r="N73" s="3" t="s">
        <v>1191</v>
      </c>
      <c r="O73" s="3">
        <v>10</v>
      </c>
      <c r="P73" s="3" t="s">
        <v>1219</v>
      </c>
      <c r="Q73" s="292">
        <v>45799.455447430555</v>
      </c>
      <c r="R73" s="3" t="s">
        <v>1192</v>
      </c>
      <c r="S73" s="3" t="s">
        <v>1244</v>
      </c>
      <c r="T73" s="3" t="s">
        <v>1245</v>
      </c>
      <c r="V73" s="3" t="s">
        <v>1202</v>
      </c>
      <c r="X73" s="3" t="s">
        <v>1212</v>
      </c>
      <c r="Y73" s="3" t="s">
        <v>1196</v>
      </c>
      <c r="AA73" s="3" t="s">
        <v>1246</v>
      </c>
      <c r="AB73" s="3" t="s">
        <v>1241</v>
      </c>
      <c r="AC73" s="3" t="s">
        <v>1239</v>
      </c>
      <c r="AG73" s="3" t="s">
        <v>1196</v>
      </c>
      <c r="AI73" s="3" t="s">
        <v>1247</v>
      </c>
    </row>
    <row r="74" spans="5:35">
      <c r="M74" s="3" t="s">
        <v>1218</v>
      </c>
      <c r="N74" s="3" t="s">
        <v>1191</v>
      </c>
      <c r="O74" s="3">
        <v>11</v>
      </c>
      <c r="P74" s="3" t="s">
        <v>1219</v>
      </c>
      <c r="Q74" s="292">
        <v>45799.455447581022</v>
      </c>
      <c r="R74" s="3" t="s">
        <v>1192</v>
      </c>
      <c r="S74" s="3" t="s">
        <v>1248</v>
      </c>
      <c r="T74" s="3" t="s">
        <v>1249</v>
      </c>
      <c r="V74" s="3" t="s">
        <v>1231</v>
      </c>
      <c r="X74" s="3" t="s">
        <v>1192</v>
      </c>
      <c r="Y74" s="3" t="s">
        <v>1196</v>
      </c>
      <c r="AG74" s="3" t="s">
        <v>1196</v>
      </c>
      <c r="AI74" s="3" t="s">
        <v>933</v>
      </c>
    </row>
    <row r="75" spans="5:35">
      <c r="M75" s="3" t="s">
        <v>1218</v>
      </c>
      <c r="N75" s="3" t="s">
        <v>1191</v>
      </c>
      <c r="O75" s="3">
        <v>12</v>
      </c>
      <c r="P75" s="3" t="s">
        <v>1219</v>
      </c>
      <c r="Q75" s="292">
        <v>45799.455447743057</v>
      </c>
      <c r="R75" s="3" t="s">
        <v>1192</v>
      </c>
      <c r="S75" s="3" t="s">
        <v>1250</v>
      </c>
      <c r="T75" s="3" t="s">
        <v>1251</v>
      </c>
      <c r="V75" s="3" t="s">
        <v>1199</v>
      </c>
      <c r="X75" s="3" t="s">
        <v>1192</v>
      </c>
      <c r="Y75" s="3" t="s">
        <v>1196</v>
      </c>
      <c r="AG75" s="3" t="s">
        <v>1196</v>
      </c>
      <c r="AI75" s="3">
        <v>45273000</v>
      </c>
    </row>
    <row r="76" spans="5:35">
      <c r="M76" s="3" t="s">
        <v>1218</v>
      </c>
      <c r="N76" s="3" t="s">
        <v>1191</v>
      </c>
      <c r="O76" s="3">
        <v>13</v>
      </c>
      <c r="P76" s="3" t="s">
        <v>1219</v>
      </c>
      <c r="Q76" s="292">
        <v>45799.455447881941</v>
      </c>
      <c r="R76" s="3" t="s">
        <v>1192</v>
      </c>
      <c r="S76" s="3" t="s">
        <v>1235</v>
      </c>
      <c r="T76" s="3" t="s">
        <v>1252</v>
      </c>
      <c r="V76" s="3" t="s">
        <v>1195</v>
      </c>
      <c r="W76" s="3" t="s">
        <v>1237</v>
      </c>
      <c r="X76" s="3" t="s">
        <v>1192</v>
      </c>
      <c r="Y76" s="3" t="s">
        <v>1196</v>
      </c>
      <c r="AG76" s="3" t="s">
        <v>1196</v>
      </c>
      <c r="AI76" s="3">
        <v>3</v>
      </c>
    </row>
    <row r="77" spans="5:35">
      <c r="M77" s="3" t="s">
        <v>1218</v>
      </c>
      <c r="N77" s="3" t="s">
        <v>1191</v>
      </c>
      <c r="O77" s="3">
        <v>14</v>
      </c>
      <c r="P77" s="3" t="s">
        <v>1219</v>
      </c>
      <c r="Q77" s="292">
        <v>45799.455448159722</v>
      </c>
      <c r="R77" s="3" t="s">
        <v>1192</v>
      </c>
      <c r="S77" s="3" t="s">
        <v>1238</v>
      </c>
      <c r="T77" s="3" t="s">
        <v>1253</v>
      </c>
      <c r="V77" s="3" t="s">
        <v>1195</v>
      </c>
      <c r="X77" s="3" t="s">
        <v>1192</v>
      </c>
      <c r="Y77" s="3" t="s">
        <v>1196</v>
      </c>
      <c r="AG77" s="3" t="s">
        <v>1196</v>
      </c>
      <c r="AI77" s="3">
        <v>10</v>
      </c>
    </row>
    <row r="78" spans="5:35">
      <c r="M78" s="3" t="s">
        <v>1218</v>
      </c>
      <c r="N78" s="3" t="s">
        <v>1191</v>
      </c>
      <c r="O78" s="3">
        <v>15</v>
      </c>
      <c r="P78" s="3" t="s">
        <v>1219</v>
      </c>
      <c r="Q78" s="292">
        <v>45799.455448449073</v>
      </c>
      <c r="R78" s="3" t="s">
        <v>1192</v>
      </c>
      <c r="S78" s="3" t="s">
        <v>1240</v>
      </c>
      <c r="T78" s="3" t="s">
        <v>1254</v>
      </c>
      <c r="V78" s="3" t="s">
        <v>1242</v>
      </c>
      <c r="X78" s="3" t="s">
        <v>1192</v>
      </c>
      <c r="Y78" s="3" t="s">
        <v>1196</v>
      </c>
      <c r="AG78" s="3" t="s">
        <v>1196</v>
      </c>
      <c r="AI78" s="3" t="s">
        <v>1243</v>
      </c>
    </row>
    <row r="79" spans="5:35">
      <c r="M79" s="3" t="s">
        <v>1218</v>
      </c>
      <c r="N79" s="3" t="s">
        <v>1191</v>
      </c>
      <c r="O79" s="3">
        <v>16</v>
      </c>
      <c r="P79" s="3" t="s">
        <v>1219</v>
      </c>
      <c r="Q79" s="292">
        <v>45799.455448703702</v>
      </c>
      <c r="R79" s="3" t="s">
        <v>1192</v>
      </c>
      <c r="S79" s="3" t="s">
        <v>1244</v>
      </c>
      <c r="T79" s="3" t="s">
        <v>1255</v>
      </c>
      <c r="V79" s="3" t="s">
        <v>1202</v>
      </c>
      <c r="X79" s="3" t="s">
        <v>1212</v>
      </c>
      <c r="Y79" s="3" t="s">
        <v>1196</v>
      </c>
      <c r="AA79" s="3" t="s">
        <v>1256</v>
      </c>
      <c r="AB79" s="3" t="s">
        <v>1254</v>
      </c>
      <c r="AC79" s="3" t="s">
        <v>1253</v>
      </c>
      <c r="AG79" s="3" t="s">
        <v>1196</v>
      </c>
      <c r="AI79" s="3" t="s">
        <v>1257</v>
      </c>
    </row>
    <row r="80" spans="5:35">
      <c r="M80" s="3" t="s">
        <v>1218</v>
      </c>
      <c r="N80" s="3" t="s">
        <v>1191</v>
      </c>
      <c r="O80" s="3">
        <v>17</v>
      </c>
      <c r="P80" s="3" t="s">
        <v>1219</v>
      </c>
      <c r="Q80" s="292">
        <v>45799.455448703702</v>
      </c>
      <c r="R80" s="3" t="s">
        <v>1192</v>
      </c>
      <c r="S80" s="3" t="s">
        <v>1258</v>
      </c>
      <c r="T80" s="3" t="s">
        <v>1259</v>
      </c>
      <c r="V80" s="3" t="s">
        <v>1195</v>
      </c>
      <c r="W80" s="3" t="s">
        <v>1260</v>
      </c>
    </row>
    <row r="81" spans="13:35">
      <c r="M81" s="3" t="s">
        <v>1261</v>
      </c>
    </row>
    <row r="82" spans="13:35">
      <c r="M82" s="3" t="s">
        <v>1262</v>
      </c>
      <c r="N82" s="3" t="s">
        <v>1263</v>
      </c>
      <c r="O82" s="3" t="s">
        <v>1196</v>
      </c>
      <c r="P82" s="3" t="s">
        <v>1175</v>
      </c>
      <c r="V82" s="3" t="s">
        <v>1264</v>
      </c>
      <c r="W82" s="3" t="s">
        <v>1196</v>
      </c>
      <c r="X82" s="3">
        <v>1</v>
      </c>
      <c r="Y82" s="3">
        <v>1</v>
      </c>
    </row>
    <row r="83" spans="13:35">
      <c r="M83" s="3" t="s">
        <v>1218</v>
      </c>
      <c r="N83" s="3" t="s">
        <v>1191</v>
      </c>
      <c r="O83" s="3">
        <v>18</v>
      </c>
      <c r="P83" s="3" t="s">
        <v>1219</v>
      </c>
      <c r="Q83" s="292">
        <v>45799.455448703702</v>
      </c>
      <c r="R83" s="3" t="s">
        <v>1192</v>
      </c>
      <c r="S83" s="3" t="s">
        <v>1265</v>
      </c>
      <c r="T83" s="3" t="s">
        <v>1266</v>
      </c>
      <c r="V83" s="3" t="s">
        <v>1195</v>
      </c>
      <c r="W83" s="3" t="s">
        <v>1267</v>
      </c>
      <c r="X83" s="3" t="s">
        <v>1263</v>
      </c>
      <c r="Y83" s="3" t="s">
        <v>1196</v>
      </c>
      <c r="Z83" s="3" t="s">
        <v>1175</v>
      </c>
      <c r="AF83" s="3" t="s">
        <v>1268</v>
      </c>
      <c r="AG83" s="3" t="s">
        <v>1196</v>
      </c>
      <c r="AH83" s="3">
        <v>0</v>
      </c>
      <c r="AI83" s="3">
        <v>0</v>
      </c>
    </row>
    <row r="84" spans="13:35">
      <c r="M84" s="3" t="s">
        <v>1218</v>
      </c>
      <c r="N84" s="3" t="s">
        <v>1214</v>
      </c>
      <c r="O84" s="3">
        <v>1</v>
      </c>
      <c r="P84" s="3" t="s">
        <v>1219</v>
      </c>
      <c r="Q84" s="292">
        <v>45799.455449027781</v>
      </c>
      <c r="R84" s="3" t="s">
        <v>1215</v>
      </c>
      <c r="S84" s="3" t="s">
        <v>1216</v>
      </c>
      <c r="T84" s="3" t="s">
        <v>1217</v>
      </c>
      <c r="U84" s="3">
        <v>1</v>
      </c>
    </row>
    <row r="85" spans="13:35">
      <c r="M85" s="3" t="s">
        <v>1218</v>
      </c>
      <c r="N85" s="3" t="s">
        <v>1214</v>
      </c>
      <c r="O85" s="3">
        <v>2</v>
      </c>
      <c r="P85" s="3" t="s">
        <v>1219</v>
      </c>
      <c r="Q85" s="292">
        <v>45799.455449189816</v>
      </c>
      <c r="R85" s="3" t="s">
        <v>1215</v>
      </c>
      <c r="S85" s="3" t="s">
        <v>1269</v>
      </c>
      <c r="T85" s="3" t="s">
        <v>1270</v>
      </c>
      <c r="U85" s="3">
        <v>2</v>
      </c>
    </row>
    <row r="86" spans="13:35">
      <c r="M86" s="3" t="s">
        <v>1218</v>
      </c>
      <c r="N86" s="3" t="s">
        <v>1214</v>
      </c>
      <c r="O86" s="3">
        <v>3</v>
      </c>
      <c r="P86" s="3" t="s">
        <v>1219</v>
      </c>
      <c r="Q86" s="292">
        <v>45799.455449189816</v>
      </c>
      <c r="R86" s="3" t="s">
        <v>1215</v>
      </c>
      <c r="S86" s="3" t="s">
        <v>1271</v>
      </c>
      <c r="T86" s="3" t="s">
        <v>1272</v>
      </c>
      <c r="U86" s="3">
        <v>8</v>
      </c>
    </row>
    <row r="87" spans="13:35">
      <c r="M87" s="3" t="s">
        <v>1273</v>
      </c>
      <c r="N87" s="3" t="s">
        <v>1191</v>
      </c>
      <c r="O87" s="3">
        <v>1</v>
      </c>
      <c r="P87" s="3" t="s">
        <v>1219</v>
      </c>
      <c r="Q87" s="292">
        <v>45799.777361238426</v>
      </c>
      <c r="R87" s="3" t="s">
        <v>1192</v>
      </c>
      <c r="S87" s="3" t="s">
        <v>1222</v>
      </c>
      <c r="T87" s="3" t="s">
        <v>1223</v>
      </c>
      <c r="V87" s="3" t="s">
        <v>1195</v>
      </c>
      <c r="W87" s="3" t="s">
        <v>1221</v>
      </c>
      <c r="X87" s="3" t="s">
        <v>1192</v>
      </c>
      <c r="Y87" s="3" t="s">
        <v>1196</v>
      </c>
      <c r="AG87" s="3" t="s">
        <v>1196</v>
      </c>
      <c r="AI87" s="3">
        <v>45657</v>
      </c>
    </row>
    <row r="88" spans="13:35">
      <c r="M88" s="3" t="s">
        <v>1273</v>
      </c>
      <c r="N88" s="3" t="s">
        <v>1191</v>
      </c>
      <c r="O88" s="3">
        <v>2</v>
      </c>
      <c r="P88" s="3" t="s">
        <v>1219</v>
      </c>
      <c r="Q88" s="292">
        <v>45799.777361805558</v>
      </c>
      <c r="R88" s="3" t="s">
        <v>1192</v>
      </c>
      <c r="S88" s="3" t="s">
        <v>1274</v>
      </c>
      <c r="T88" s="3" t="s">
        <v>1275</v>
      </c>
      <c r="V88" s="3" t="s">
        <v>1195</v>
      </c>
      <c r="X88" s="3" t="s">
        <v>1192</v>
      </c>
      <c r="Y88" s="3" t="s">
        <v>1196</v>
      </c>
      <c r="AG88" s="3" t="s">
        <v>1196</v>
      </c>
      <c r="AI88" s="3">
        <v>0</v>
      </c>
    </row>
    <row r="89" spans="13:35">
      <c r="M89" s="3" t="s">
        <v>1273</v>
      </c>
      <c r="N89" s="3" t="s">
        <v>1191</v>
      </c>
      <c r="O89" s="3">
        <v>3</v>
      </c>
      <c r="P89" s="3" t="s">
        <v>1219</v>
      </c>
      <c r="Q89" s="292">
        <v>45799.777362048611</v>
      </c>
      <c r="R89" s="3" t="s">
        <v>1192</v>
      </c>
      <c r="S89" s="3" t="s">
        <v>1276</v>
      </c>
      <c r="T89" s="3" t="s">
        <v>1277</v>
      </c>
      <c r="V89" s="3" t="s">
        <v>1195</v>
      </c>
      <c r="W89" s="3" t="s">
        <v>1221</v>
      </c>
      <c r="X89" s="3" t="s">
        <v>1192</v>
      </c>
      <c r="Y89" s="3" t="s">
        <v>1196</v>
      </c>
      <c r="AG89" s="3" t="s">
        <v>1196</v>
      </c>
      <c r="AI89" s="3">
        <v>44175</v>
      </c>
    </row>
    <row r="90" spans="13:35">
      <c r="M90" s="3" t="s">
        <v>1273</v>
      </c>
      <c r="N90" s="3" t="s">
        <v>1191</v>
      </c>
      <c r="O90" s="3">
        <v>4</v>
      </c>
      <c r="P90" s="3" t="s">
        <v>1219</v>
      </c>
      <c r="Q90" s="292">
        <v>45799.777362303241</v>
      </c>
      <c r="R90" s="3" t="s">
        <v>1192</v>
      </c>
      <c r="S90" s="3" t="s">
        <v>1220</v>
      </c>
      <c r="T90" s="3" t="s">
        <v>838</v>
      </c>
      <c r="V90" s="3" t="s">
        <v>1195</v>
      </c>
      <c r="W90" s="3" t="s">
        <v>1221</v>
      </c>
      <c r="X90" s="3" t="s">
        <v>1192</v>
      </c>
      <c r="Y90" s="3" t="s">
        <v>1196</v>
      </c>
      <c r="AG90" s="3" t="s">
        <v>1196</v>
      </c>
      <c r="AI90" s="3">
        <v>47827</v>
      </c>
    </row>
    <row r="91" spans="13:35">
      <c r="M91" s="3" t="s">
        <v>1273</v>
      </c>
      <c r="N91" s="3" t="s">
        <v>1191</v>
      </c>
      <c r="O91" s="3">
        <v>5</v>
      </c>
      <c r="P91" s="3" t="s">
        <v>1219</v>
      </c>
      <c r="Q91" s="292">
        <v>45799.77736266204</v>
      </c>
      <c r="R91" s="3" t="s">
        <v>1192</v>
      </c>
      <c r="S91" s="3" t="s">
        <v>1278</v>
      </c>
      <c r="T91" s="3" t="s">
        <v>1194</v>
      </c>
      <c r="V91" s="3" t="s">
        <v>1199</v>
      </c>
      <c r="X91" s="3" t="s">
        <v>1192</v>
      </c>
      <c r="Y91" s="3" t="s">
        <v>1196</v>
      </c>
      <c r="AG91" s="3" t="s">
        <v>1196</v>
      </c>
      <c r="AI91" s="3">
        <v>60000000000</v>
      </c>
    </row>
    <row r="92" spans="13:35">
      <c r="M92" s="3" t="s">
        <v>1273</v>
      </c>
      <c r="N92" s="3" t="s">
        <v>1191</v>
      </c>
      <c r="O92" s="3">
        <v>6</v>
      </c>
      <c r="P92" s="3" t="s">
        <v>1219</v>
      </c>
      <c r="Q92" s="292">
        <v>45799.777362858797</v>
      </c>
      <c r="R92" s="3" t="s">
        <v>1192</v>
      </c>
      <c r="S92" s="3" t="s">
        <v>1279</v>
      </c>
      <c r="T92" s="3" t="s">
        <v>1198</v>
      </c>
      <c r="V92" s="3" t="s">
        <v>1199</v>
      </c>
      <c r="X92" s="3" t="s">
        <v>1192</v>
      </c>
      <c r="Y92" s="3" t="s">
        <v>1196</v>
      </c>
      <c r="AG92" s="3" t="s">
        <v>1196</v>
      </c>
      <c r="AI92" s="3">
        <v>1.4999999999999999E-2</v>
      </c>
    </row>
    <row r="93" spans="13:35">
      <c r="M93" s="3" t="s">
        <v>1273</v>
      </c>
      <c r="N93" s="3" t="s">
        <v>1191</v>
      </c>
      <c r="O93" s="3">
        <v>7</v>
      </c>
      <c r="P93" s="3" t="s">
        <v>1219</v>
      </c>
      <c r="Q93" s="292">
        <v>45799.777363032408</v>
      </c>
      <c r="R93" s="3" t="s">
        <v>1192</v>
      </c>
      <c r="S93" s="3" t="s">
        <v>1280</v>
      </c>
      <c r="T93" s="3" t="s">
        <v>1281</v>
      </c>
      <c r="V93" s="3" t="s">
        <v>1195</v>
      </c>
      <c r="X93" s="3" t="s">
        <v>1192</v>
      </c>
      <c r="Y93" s="3" t="s">
        <v>1196</v>
      </c>
      <c r="AG93" s="3" t="s">
        <v>1196</v>
      </c>
      <c r="AI93" s="3">
        <v>5</v>
      </c>
    </row>
    <row r="94" spans="13:35">
      <c r="M94" s="3" t="s">
        <v>1273</v>
      </c>
      <c r="N94" s="3" t="s">
        <v>1191</v>
      </c>
      <c r="O94" s="3">
        <v>8</v>
      </c>
      <c r="P94" s="3" t="s">
        <v>1219</v>
      </c>
      <c r="Q94" s="292">
        <v>45799.777363194444</v>
      </c>
      <c r="R94" s="3" t="s">
        <v>1192</v>
      </c>
      <c r="S94" s="3" t="s">
        <v>1282</v>
      </c>
      <c r="T94" s="3" t="s">
        <v>1283</v>
      </c>
      <c r="V94" s="3" t="s">
        <v>1195</v>
      </c>
      <c r="X94" s="3" t="s">
        <v>1192</v>
      </c>
      <c r="Y94" s="3" t="s">
        <v>1196</v>
      </c>
      <c r="AG94" s="3" t="s">
        <v>1196</v>
      </c>
      <c r="AI94" s="3">
        <v>12</v>
      </c>
    </row>
    <row r="95" spans="13:35">
      <c r="M95" s="3" t="s">
        <v>1273</v>
      </c>
      <c r="N95" s="3" t="s">
        <v>1191</v>
      </c>
      <c r="O95" s="3">
        <v>9</v>
      </c>
      <c r="P95" s="3" t="s">
        <v>1219</v>
      </c>
      <c r="Q95" s="292">
        <v>45799.777363414352</v>
      </c>
      <c r="R95" s="3" t="s">
        <v>1192</v>
      </c>
      <c r="S95" s="3" t="s">
        <v>1284</v>
      </c>
      <c r="T95" s="3" t="s">
        <v>1285</v>
      </c>
      <c r="V95" s="3" t="s">
        <v>1242</v>
      </c>
      <c r="X95" s="3" t="s">
        <v>1286</v>
      </c>
      <c r="Y95" s="3" t="s">
        <v>1196</v>
      </c>
      <c r="AA95" s="3" t="s">
        <v>1287</v>
      </c>
      <c r="AB95" s="3" t="s">
        <v>1288</v>
      </c>
      <c r="AC95" s="3" t="s">
        <v>1283</v>
      </c>
      <c r="AD95" s="3" t="s">
        <v>1289</v>
      </c>
      <c r="AG95" s="3" t="s">
        <v>1196</v>
      </c>
      <c r="AI95" s="3" t="s">
        <v>1290</v>
      </c>
    </row>
    <row r="96" spans="13:35">
      <c r="M96" s="3" t="s">
        <v>1273</v>
      </c>
      <c r="N96" s="3" t="s">
        <v>1191</v>
      </c>
      <c r="O96" s="3">
        <v>10</v>
      </c>
      <c r="P96" s="3" t="s">
        <v>1219</v>
      </c>
      <c r="Q96" s="292">
        <v>45799.777363576388</v>
      </c>
      <c r="R96" s="3" t="s">
        <v>1192</v>
      </c>
      <c r="S96" s="3" t="s">
        <v>1291</v>
      </c>
      <c r="T96" s="3" t="s">
        <v>1288</v>
      </c>
      <c r="V96" s="3" t="s">
        <v>1242</v>
      </c>
      <c r="X96" s="3" t="s">
        <v>1192</v>
      </c>
      <c r="Y96" s="3" t="s">
        <v>1196</v>
      </c>
      <c r="AG96" s="3" t="s">
        <v>1196</v>
      </c>
      <c r="AI96" s="3" t="s">
        <v>1292</v>
      </c>
    </row>
    <row r="97" spans="13:35">
      <c r="M97" s="3" t="s">
        <v>1273</v>
      </c>
      <c r="N97" s="3" t="s">
        <v>1191</v>
      </c>
      <c r="O97" s="3">
        <v>11</v>
      </c>
      <c r="P97" s="3" t="s">
        <v>1219</v>
      </c>
      <c r="Q97" s="292">
        <v>45799.777363796296</v>
      </c>
      <c r="R97" s="3" t="s">
        <v>1192</v>
      </c>
      <c r="S97" s="3" t="s">
        <v>1293</v>
      </c>
      <c r="T97" s="3" t="s">
        <v>1289</v>
      </c>
      <c r="V97" s="3" t="s">
        <v>1242</v>
      </c>
      <c r="X97" s="3" t="s">
        <v>1192</v>
      </c>
      <c r="Y97" s="3" t="s">
        <v>1196</v>
      </c>
      <c r="AG97" s="3" t="s">
        <v>1196</v>
      </c>
      <c r="AI97" s="3" t="s">
        <v>1290</v>
      </c>
    </row>
    <row r="98" spans="13:35">
      <c r="M98" s="3" t="s">
        <v>1273</v>
      </c>
      <c r="N98" s="3" t="s">
        <v>1191</v>
      </c>
      <c r="O98" s="3">
        <v>12</v>
      </c>
      <c r="P98" s="3" t="s">
        <v>1219</v>
      </c>
      <c r="Q98" s="292">
        <v>45799.777363946756</v>
      </c>
      <c r="R98" s="3" t="s">
        <v>1192</v>
      </c>
      <c r="S98" s="3" t="s">
        <v>1294</v>
      </c>
      <c r="T98" s="3" t="s">
        <v>1295</v>
      </c>
      <c r="V98" s="3" t="s">
        <v>1195</v>
      </c>
      <c r="X98" s="3" t="s">
        <v>1192</v>
      </c>
      <c r="Y98" s="3" t="s">
        <v>1196</v>
      </c>
      <c r="AG98" s="3" t="s">
        <v>1196</v>
      </c>
      <c r="AI98" s="3">
        <v>10</v>
      </c>
    </row>
    <row r="99" spans="13:35">
      <c r="M99" s="3" t="s">
        <v>1273</v>
      </c>
      <c r="N99" s="3" t="s">
        <v>1191</v>
      </c>
      <c r="O99" s="3">
        <v>13</v>
      </c>
      <c r="P99" s="3" t="s">
        <v>1219</v>
      </c>
      <c r="Q99" s="292">
        <v>45799.777364085647</v>
      </c>
      <c r="R99" s="3" t="s">
        <v>1192</v>
      </c>
      <c r="S99" s="3" t="s">
        <v>1296</v>
      </c>
      <c r="T99" s="3" t="s">
        <v>1297</v>
      </c>
      <c r="V99" s="3" t="s">
        <v>1242</v>
      </c>
      <c r="X99" s="3" t="s">
        <v>1192</v>
      </c>
      <c r="Y99" s="3" t="s">
        <v>1196</v>
      </c>
      <c r="AG99" s="3" t="s">
        <v>1196</v>
      </c>
      <c r="AI99" s="3" t="s">
        <v>1243</v>
      </c>
    </row>
    <row r="100" spans="13:35">
      <c r="M100" s="3" t="s">
        <v>1273</v>
      </c>
      <c r="N100" s="3" t="s">
        <v>1191</v>
      </c>
      <c r="O100" s="3">
        <v>14</v>
      </c>
      <c r="P100" s="3" t="s">
        <v>1219</v>
      </c>
      <c r="Q100" s="292">
        <v>45799.777364259258</v>
      </c>
      <c r="R100" s="3" t="s">
        <v>1192</v>
      </c>
      <c r="S100" s="3" t="s">
        <v>1298</v>
      </c>
      <c r="T100" s="3" t="s">
        <v>1299</v>
      </c>
      <c r="V100" s="3" t="s">
        <v>1202</v>
      </c>
      <c r="X100" s="3" t="s">
        <v>1212</v>
      </c>
      <c r="Y100" s="3" t="s">
        <v>1196</v>
      </c>
      <c r="AA100" s="3" t="s">
        <v>1300</v>
      </c>
      <c r="AB100" s="3" t="s">
        <v>1297</v>
      </c>
      <c r="AC100" s="3" t="s">
        <v>1295</v>
      </c>
      <c r="AG100" s="3" t="s">
        <v>1196</v>
      </c>
      <c r="AI100" s="3" t="s">
        <v>1301</v>
      </c>
    </row>
    <row r="101" spans="13:35">
      <c r="M101" s="3" t="s">
        <v>1273</v>
      </c>
      <c r="N101" s="3" t="s">
        <v>1191</v>
      </c>
      <c r="O101" s="3">
        <v>15</v>
      </c>
      <c r="P101" s="3" t="s">
        <v>1219</v>
      </c>
      <c r="Q101" s="292">
        <v>45799.777364398149</v>
      </c>
      <c r="R101" s="3" t="s">
        <v>1192</v>
      </c>
      <c r="S101" s="3" t="s">
        <v>1302</v>
      </c>
      <c r="T101" s="3" t="s">
        <v>1303</v>
      </c>
      <c r="V101" s="3" t="s">
        <v>1195</v>
      </c>
      <c r="X101" s="3" t="s">
        <v>1192</v>
      </c>
      <c r="Y101" s="3" t="s">
        <v>1196</v>
      </c>
      <c r="AG101" s="3" t="s">
        <v>1196</v>
      </c>
      <c r="AI101" s="3">
        <v>1</v>
      </c>
    </row>
    <row r="102" spans="13:35">
      <c r="M102" s="3" t="s">
        <v>1273</v>
      </c>
      <c r="N102" s="3" t="s">
        <v>1191</v>
      </c>
      <c r="O102" s="3">
        <v>16</v>
      </c>
      <c r="P102" s="3" t="s">
        <v>1219</v>
      </c>
      <c r="Q102" s="292">
        <v>45799.777364548609</v>
      </c>
      <c r="R102" s="3" t="s">
        <v>1192</v>
      </c>
      <c r="S102" s="3" t="s">
        <v>1304</v>
      </c>
      <c r="T102" s="3" t="s">
        <v>1305</v>
      </c>
      <c r="V102" s="3" t="s">
        <v>1195</v>
      </c>
      <c r="X102" s="3" t="s">
        <v>1192</v>
      </c>
      <c r="Y102" s="3" t="s">
        <v>1196</v>
      </c>
      <c r="AG102" s="3" t="s">
        <v>1196</v>
      </c>
      <c r="AI102" s="3">
        <v>1</v>
      </c>
    </row>
    <row r="103" spans="13:35">
      <c r="M103" s="3" t="s">
        <v>1273</v>
      </c>
      <c r="N103" s="3" t="s">
        <v>1191</v>
      </c>
      <c r="O103" s="3">
        <v>17</v>
      </c>
      <c r="P103" s="3" t="s">
        <v>1219</v>
      </c>
      <c r="Q103" s="292">
        <v>45799.777364687499</v>
      </c>
      <c r="R103" s="3" t="s">
        <v>1192</v>
      </c>
      <c r="S103" s="3" t="s">
        <v>1306</v>
      </c>
      <c r="T103" s="3" t="s">
        <v>1307</v>
      </c>
      <c r="V103" s="3" t="s">
        <v>1195</v>
      </c>
      <c r="X103" s="3" t="s">
        <v>1192</v>
      </c>
      <c r="Y103" s="3" t="s">
        <v>1196</v>
      </c>
      <c r="AG103" s="3" t="s">
        <v>1196</v>
      </c>
      <c r="AI103" s="3">
        <v>1</v>
      </c>
    </row>
    <row r="104" spans="13:35">
      <c r="M104" s="3" t="s">
        <v>1273</v>
      </c>
      <c r="N104" s="3" t="s">
        <v>1191</v>
      </c>
      <c r="O104" s="3">
        <v>18</v>
      </c>
      <c r="P104" s="3" t="s">
        <v>1219</v>
      </c>
      <c r="Q104" s="292">
        <v>45799.777364849535</v>
      </c>
      <c r="R104" s="3" t="s">
        <v>1192</v>
      </c>
      <c r="S104" s="3" t="s">
        <v>1308</v>
      </c>
      <c r="T104" s="3" t="s">
        <v>1309</v>
      </c>
      <c r="V104" s="3" t="s">
        <v>1195</v>
      </c>
      <c r="X104" s="3" t="s">
        <v>1192</v>
      </c>
      <c r="Y104" s="3" t="s">
        <v>1196</v>
      </c>
      <c r="AG104" s="3" t="s">
        <v>1196</v>
      </c>
      <c r="AI104" s="3">
        <v>1</v>
      </c>
    </row>
    <row r="105" spans="13:35">
      <c r="M105" s="3" t="s">
        <v>1273</v>
      </c>
      <c r="N105" s="3" t="s">
        <v>1191</v>
      </c>
      <c r="O105" s="3">
        <v>19</v>
      </c>
      <c r="P105" s="3" t="s">
        <v>1219</v>
      </c>
      <c r="Q105" s="292">
        <v>45799.777364988426</v>
      </c>
      <c r="R105" s="3" t="s">
        <v>1192</v>
      </c>
      <c r="S105" s="3" t="s">
        <v>1310</v>
      </c>
      <c r="T105" s="3" t="s">
        <v>1311</v>
      </c>
      <c r="V105" s="3" t="s">
        <v>1199</v>
      </c>
      <c r="X105" s="3" t="s">
        <v>1192</v>
      </c>
      <c r="Y105" s="3" t="s">
        <v>1196</v>
      </c>
      <c r="AG105" s="3" t="s">
        <v>1196</v>
      </c>
      <c r="AI105" s="3">
        <v>1.389E-3</v>
      </c>
    </row>
    <row r="106" spans="13:35">
      <c r="M106" s="3" t="s">
        <v>1273</v>
      </c>
      <c r="N106" s="3" t="s">
        <v>1191</v>
      </c>
      <c r="O106" s="3">
        <v>20</v>
      </c>
      <c r="P106" s="3" t="s">
        <v>1219</v>
      </c>
      <c r="Q106" s="292">
        <v>45799.777365289352</v>
      </c>
      <c r="R106" s="3" t="s">
        <v>1192</v>
      </c>
      <c r="S106" s="3" t="s">
        <v>1312</v>
      </c>
      <c r="T106" s="3" t="s">
        <v>1313</v>
      </c>
      <c r="V106" s="3" t="s">
        <v>1195</v>
      </c>
      <c r="X106" s="3" t="s">
        <v>1192</v>
      </c>
      <c r="Y106" s="3" t="s">
        <v>1196</v>
      </c>
      <c r="AG106" s="3" t="s">
        <v>1196</v>
      </c>
      <c r="AI106" s="3">
        <v>1</v>
      </c>
    </row>
    <row r="107" spans="13:35">
      <c r="M107" s="3" t="s">
        <v>1273</v>
      </c>
      <c r="N107" s="3" t="s">
        <v>1191</v>
      </c>
      <c r="O107" s="3">
        <v>21</v>
      </c>
      <c r="P107" s="3" t="s">
        <v>1219</v>
      </c>
      <c r="Q107" s="292">
        <v>45799.777365451388</v>
      </c>
      <c r="R107" s="3" t="s">
        <v>1192</v>
      </c>
      <c r="S107" s="3" t="s">
        <v>1314</v>
      </c>
      <c r="T107" s="3" t="s">
        <v>1315</v>
      </c>
      <c r="V107" s="3" t="s">
        <v>1195</v>
      </c>
      <c r="X107" s="3" t="s">
        <v>1192</v>
      </c>
      <c r="Y107" s="3" t="s">
        <v>1196</v>
      </c>
      <c r="AG107" s="3" t="s">
        <v>1196</v>
      </c>
      <c r="AI107" s="3">
        <v>1</v>
      </c>
    </row>
    <row r="108" spans="13:35">
      <c r="M108" s="3" t="s">
        <v>1273</v>
      </c>
      <c r="N108" s="3" t="s">
        <v>1191</v>
      </c>
      <c r="O108" s="3">
        <v>22</v>
      </c>
      <c r="P108" s="3" t="s">
        <v>1219</v>
      </c>
      <c r="Q108" s="292">
        <v>45799.777365717593</v>
      </c>
      <c r="R108" s="3" t="s">
        <v>1192</v>
      </c>
      <c r="S108" s="3" t="s">
        <v>1316</v>
      </c>
      <c r="T108" s="3" t="s">
        <v>1317</v>
      </c>
      <c r="V108" s="3" t="s">
        <v>1195</v>
      </c>
      <c r="X108" s="3" t="s">
        <v>1192</v>
      </c>
      <c r="Y108" s="3" t="s">
        <v>1196</v>
      </c>
      <c r="AG108" s="3" t="s">
        <v>1196</v>
      </c>
      <c r="AI108" s="3">
        <v>5</v>
      </c>
    </row>
    <row r="109" spans="13:35">
      <c r="M109" s="3" t="s">
        <v>1273</v>
      </c>
      <c r="N109" s="3" t="s">
        <v>1191</v>
      </c>
      <c r="O109" s="3">
        <v>23</v>
      </c>
      <c r="P109" s="3" t="s">
        <v>1219</v>
      </c>
      <c r="Q109" s="292">
        <v>45799.77736591435</v>
      </c>
      <c r="R109" s="3" t="s">
        <v>1192</v>
      </c>
      <c r="S109" s="3" t="s">
        <v>1318</v>
      </c>
      <c r="T109" s="3" t="s">
        <v>1319</v>
      </c>
      <c r="V109" s="3" t="s">
        <v>1242</v>
      </c>
      <c r="X109" s="3" t="s">
        <v>1192</v>
      </c>
      <c r="Y109" s="3" t="s">
        <v>1196</v>
      </c>
      <c r="AG109" s="3" t="s">
        <v>1196</v>
      </c>
      <c r="AI109" s="3" t="s">
        <v>1320</v>
      </c>
    </row>
    <row r="110" spans="13:35">
      <c r="M110" s="3" t="s">
        <v>1273</v>
      </c>
      <c r="N110" s="3" t="s">
        <v>1191</v>
      </c>
      <c r="O110" s="3">
        <v>24</v>
      </c>
      <c r="P110" s="3" t="s">
        <v>1219</v>
      </c>
      <c r="Q110" s="292">
        <v>45799.777366354167</v>
      </c>
      <c r="R110" s="3" t="s">
        <v>1192</v>
      </c>
      <c r="S110" s="3" t="s">
        <v>1321</v>
      </c>
      <c r="T110" s="3" t="s">
        <v>1322</v>
      </c>
      <c r="V110" s="3" t="s">
        <v>1202</v>
      </c>
      <c r="X110" s="3" t="s">
        <v>1212</v>
      </c>
      <c r="Y110" s="3" t="s">
        <v>1196</v>
      </c>
      <c r="AA110" s="3" t="s">
        <v>1323</v>
      </c>
      <c r="AB110" s="3" t="s">
        <v>1319</v>
      </c>
      <c r="AC110" s="3" t="s">
        <v>1317</v>
      </c>
      <c r="AG110" s="3" t="s">
        <v>1196</v>
      </c>
      <c r="AI110" s="3" t="s">
        <v>1324</v>
      </c>
    </row>
    <row r="111" spans="13:35" ht="90">
      <c r="M111" s="3" t="s">
        <v>1273</v>
      </c>
      <c r="N111" s="3" t="s">
        <v>1191</v>
      </c>
      <c r="O111" s="3">
        <v>25</v>
      </c>
      <c r="P111" s="3" t="s">
        <v>1219</v>
      </c>
      <c r="Q111" s="292">
        <v>45799.777366550923</v>
      </c>
      <c r="R111" s="3" t="s">
        <v>1192</v>
      </c>
      <c r="S111" s="3" t="s">
        <v>1258</v>
      </c>
      <c r="T111" s="3" t="s">
        <v>1259</v>
      </c>
      <c r="V111" s="3" t="s">
        <v>1195</v>
      </c>
      <c r="W111" s="293" t="s">
        <v>1325</v>
      </c>
      <c r="X111" s="3" t="s">
        <v>1263</v>
      </c>
      <c r="Y111" s="3" t="s">
        <v>1196</v>
      </c>
      <c r="Z111" s="3" t="s">
        <v>1175</v>
      </c>
      <c r="AF111" s="3" t="s">
        <v>1264</v>
      </c>
      <c r="AG111" s="3" t="s">
        <v>1196</v>
      </c>
      <c r="AH111" s="3">
        <v>1</v>
      </c>
      <c r="AI111" s="3">
        <v>3</v>
      </c>
    </row>
    <row r="112" spans="13:35">
      <c r="M112" s="3" t="s">
        <v>1273</v>
      </c>
      <c r="N112" s="3" t="s">
        <v>1191</v>
      </c>
      <c r="O112" s="3">
        <v>26</v>
      </c>
      <c r="P112" s="3" t="s">
        <v>1219</v>
      </c>
      <c r="Q112" s="292">
        <v>45799.777366550923</v>
      </c>
      <c r="R112" s="3" t="s">
        <v>1192</v>
      </c>
      <c r="S112" s="3" t="s">
        <v>1265</v>
      </c>
      <c r="T112" s="3" t="s">
        <v>1266</v>
      </c>
      <c r="V112" s="3" t="s">
        <v>1195</v>
      </c>
      <c r="W112" s="3" t="s">
        <v>1326</v>
      </c>
    </row>
    <row r="113" spans="13:25">
      <c r="M113" s="3" t="s">
        <v>1327</v>
      </c>
      <c r="N113" s="3" t="s">
        <v>1263</v>
      </c>
      <c r="O113" s="3" t="s">
        <v>1196</v>
      </c>
      <c r="P113" s="3" t="s">
        <v>1175</v>
      </c>
      <c r="V113" s="3" t="s">
        <v>1268</v>
      </c>
      <c r="W113" s="3" t="s">
        <v>1196</v>
      </c>
      <c r="X113" s="3">
        <v>0</v>
      </c>
      <c r="Y113" s="3">
        <v>1</v>
      </c>
    </row>
    <row r="114" spans="13:25">
      <c r="M114" s="3" t="s">
        <v>1273</v>
      </c>
      <c r="N114" s="3" t="s">
        <v>1214</v>
      </c>
      <c r="O114" s="3">
        <v>1</v>
      </c>
      <c r="P114" s="3" t="s">
        <v>1219</v>
      </c>
      <c r="Q114" s="292">
        <v>45799.77736670139</v>
      </c>
      <c r="R114" s="3" t="s">
        <v>1215</v>
      </c>
      <c r="S114" s="3" t="s">
        <v>1216</v>
      </c>
      <c r="T114" s="3" t="s">
        <v>1217</v>
      </c>
      <c r="U114" s="3">
        <v>1</v>
      </c>
    </row>
    <row r="115" spans="13:25">
      <c r="M115" s="3" t="s">
        <v>1273</v>
      </c>
      <c r="N115" s="3" t="s">
        <v>1214</v>
      </c>
      <c r="O115" s="3">
        <v>2</v>
      </c>
      <c r="P115" s="3" t="s">
        <v>1219</v>
      </c>
      <c r="Q115" s="292">
        <v>45799.777366851849</v>
      </c>
      <c r="R115" s="3" t="s">
        <v>1215</v>
      </c>
      <c r="S115" s="3" t="s">
        <v>708</v>
      </c>
      <c r="T115" s="3" t="s">
        <v>1272</v>
      </c>
      <c r="U115" s="3">
        <v>8</v>
      </c>
    </row>
    <row r="116" spans="13:25">
      <c r="M116" s="3" t="s">
        <v>1273</v>
      </c>
      <c r="N116" s="3" t="s">
        <v>1214</v>
      </c>
      <c r="O116" s="3">
        <v>3</v>
      </c>
      <c r="P116" s="3" t="s">
        <v>1219</v>
      </c>
      <c r="Q116" s="292">
        <v>45799.77736699074</v>
      </c>
      <c r="R116" s="3" t="s">
        <v>1215</v>
      </c>
      <c r="S116" s="3" t="s">
        <v>710</v>
      </c>
      <c r="T116" s="3" t="s">
        <v>1328</v>
      </c>
      <c r="U116" s="3">
        <v>9</v>
      </c>
    </row>
  </sheetData>
  <mergeCells count="4">
    <mergeCell ref="B3:H3"/>
    <mergeCell ref="C6:I6"/>
    <mergeCell ref="M6:N6"/>
    <mergeCell ref="P6:Q6"/>
  </mergeCells>
  <phoneticPr fontId="1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DC06FC-D9FD-4A50-A01D-5453A7134D86}">
  <sheetPr codeName="Sheet13"/>
  <dimension ref="B4:AA113"/>
  <sheetViews>
    <sheetView topLeftCell="A43" workbookViewId="0">
      <selection activeCell="C24" sqref="C24"/>
    </sheetView>
  </sheetViews>
  <sheetFormatPr defaultColWidth="8.7109375" defaultRowHeight="12"/>
  <cols>
    <col min="1" max="1" width="7.85546875" style="1" customWidth="1"/>
    <col min="2" max="2" width="16.42578125" style="1" customWidth="1"/>
    <col min="3" max="3" width="23.85546875" style="1" customWidth="1"/>
    <col min="4" max="4" width="5.85546875" style="1" customWidth="1"/>
    <col min="5" max="5" width="22.85546875" style="1" customWidth="1"/>
    <col min="6" max="6" width="24.7109375" style="1" customWidth="1"/>
    <col min="7" max="7" width="7.140625" style="1" customWidth="1"/>
    <col min="8" max="8" width="26.5703125" style="1" customWidth="1"/>
    <col min="9" max="9" width="23" style="1" customWidth="1"/>
    <col min="10" max="10" width="8.7109375" style="1"/>
    <col min="11" max="11" width="14.5703125" style="1" customWidth="1"/>
    <col min="12" max="12" width="18" style="1" customWidth="1"/>
    <col min="13" max="14" width="8.7109375" style="1"/>
    <col min="15" max="15" width="16" style="1" customWidth="1"/>
    <col min="16" max="21" width="8.7109375" style="1"/>
    <col min="22" max="22" width="9.28515625" style="1" bestFit="1" customWidth="1"/>
    <col min="23" max="16384" width="8.7109375" style="1"/>
  </cols>
  <sheetData>
    <row r="4" spans="2:27">
      <c r="B4" s="241" t="s">
        <v>774</v>
      </c>
      <c r="C4" s="241" t="s">
        <v>775</v>
      </c>
      <c r="E4" s="241" t="s">
        <v>828</v>
      </c>
      <c r="F4" s="241" t="s">
        <v>829</v>
      </c>
      <c r="H4" s="241" t="s">
        <v>823</v>
      </c>
      <c r="I4" s="241" t="s">
        <v>824</v>
      </c>
      <c r="P4" s="1" t="s">
        <v>1432</v>
      </c>
    </row>
    <row r="5" spans="2:27">
      <c r="B5" s="337"/>
      <c r="C5" s="338"/>
      <c r="E5" s="339" t="s">
        <v>914</v>
      </c>
      <c r="F5" s="338"/>
      <c r="H5" s="337" t="s">
        <v>913</v>
      </c>
      <c r="I5" s="338"/>
      <c r="P5" s="267"/>
      <c r="Q5" s="267"/>
      <c r="R5" s="267"/>
      <c r="S5" s="267"/>
      <c r="T5" s="267"/>
      <c r="U5" s="267"/>
      <c r="V5" s="267"/>
      <c r="W5" s="267"/>
      <c r="X5" s="267"/>
      <c r="Y5" s="267"/>
      <c r="Z5" s="267"/>
      <c r="AA5" s="267"/>
    </row>
    <row r="6" spans="2:27">
      <c r="B6" s="266" t="s">
        <v>770</v>
      </c>
      <c r="C6" s="266" t="s">
        <v>776</v>
      </c>
      <c r="E6" s="266" t="s">
        <v>244</v>
      </c>
      <c r="F6" s="266" t="s">
        <v>332</v>
      </c>
      <c r="H6" s="266" t="s">
        <v>825</v>
      </c>
      <c r="I6" s="266" t="s">
        <v>826</v>
      </c>
      <c r="P6" s="267"/>
      <c r="Q6" s="267"/>
      <c r="R6" s="267"/>
      <c r="S6" s="267"/>
      <c r="T6" s="267"/>
      <c r="U6" s="267"/>
      <c r="V6" s="267"/>
      <c r="W6" s="267"/>
      <c r="X6" s="267"/>
      <c r="Y6" s="267"/>
      <c r="Z6" s="267"/>
      <c r="AA6" s="267"/>
    </row>
    <row r="7" spans="2:27">
      <c r="B7" s="267" t="s">
        <v>781</v>
      </c>
      <c r="C7" s="267" t="s">
        <v>782</v>
      </c>
      <c r="E7" s="266" t="s">
        <v>825</v>
      </c>
      <c r="F7" s="266" t="s">
        <v>826</v>
      </c>
      <c r="H7" s="267" t="s">
        <v>827</v>
      </c>
      <c r="I7" s="267" t="s">
        <v>847</v>
      </c>
      <c r="J7" s="268" t="s">
        <v>896</v>
      </c>
    </row>
    <row r="8" spans="2:27">
      <c r="B8" s="267" t="s">
        <v>783</v>
      </c>
      <c r="C8" s="267" t="s">
        <v>784</v>
      </c>
      <c r="E8" s="267" t="s">
        <v>895</v>
      </c>
      <c r="F8" s="267" t="s">
        <v>843</v>
      </c>
      <c r="H8" s="267" t="s">
        <v>895</v>
      </c>
      <c r="I8" s="267" t="s">
        <v>843</v>
      </c>
    </row>
    <row r="9" spans="2:27">
      <c r="B9" s="267" t="s">
        <v>785</v>
      </c>
      <c r="C9" s="267" t="s">
        <v>786</v>
      </c>
      <c r="E9" s="267" t="s">
        <v>915</v>
      </c>
      <c r="F9" s="267" t="s">
        <v>916</v>
      </c>
      <c r="H9" s="269" t="s">
        <v>830</v>
      </c>
      <c r="I9" s="269" t="s">
        <v>836</v>
      </c>
      <c r="M9" s="1" t="s">
        <v>462</v>
      </c>
    </row>
    <row r="10" spans="2:27">
      <c r="B10" s="267" t="s">
        <v>787</v>
      </c>
      <c r="C10" s="267" t="s">
        <v>788</v>
      </c>
      <c r="E10" s="269" t="s">
        <v>830</v>
      </c>
      <c r="F10" s="269" t="s">
        <v>836</v>
      </c>
      <c r="H10" s="270" t="s">
        <v>831</v>
      </c>
      <c r="I10" s="270" t="s">
        <v>837</v>
      </c>
      <c r="N10" s="1" t="s">
        <v>1433</v>
      </c>
      <c r="O10" s="1">
        <v>1</v>
      </c>
      <c r="P10" s="1" t="s">
        <v>245</v>
      </c>
    </row>
    <row r="11" spans="2:27">
      <c r="B11" s="267" t="s">
        <v>789</v>
      </c>
      <c r="C11" s="267" t="s">
        <v>790</v>
      </c>
      <c r="E11" s="270" t="s">
        <v>831</v>
      </c>
      <c r="F11" s="270" t="s">
        <v>837</v>
      </c>
      <c r="H11" s="267" t="s">
        <v>844</v>
      </c>
      <c r="I11" s="267" t="s">
        <v>962</v>
      </c>
      <c r="N11" s="1" t="s">
        <v>1433</v>
      </c>
      <c r="O11" s="1">
        <v>2</v>
      </c>
      <c r="P11" s="1" t="s">
        <v>1434</v>
      </c>
    </row>
    <row r="12" spans="2:27">
      <c r="B12" s="267" t="s">
        <v>791</v>
      </c>
      <c r="C12" s="267" t="s">
        <v>792</v>
      </c>
      <c r="E12" s="267" t="s">
        <v>832</v>
      </c>
      <c r="F12" s="267" t="s">
        <v>835</v>
      </c>
      <c r="H12" s="267" t="s">
        <v>845</v>
      </c>
      <c r="I12" s="267" t="s">
        <v>963</v>
      </c>
    </row>
    <row r="13" spans="2:27">
      <c r="B13" s="267" t="s">
        <v>793</v>
      </c>
      <c r="C13" s="267" t="s">
        <v>794</v>
      </c>
      <c r="E13" s="267" t="s">
        <v>833</v>
      </c>
      <c r="F13" s="267" t="s">
        <v>834</v>
      </c>
      <c r="H13" s="267" t="s">
        <v>833</v>
      </c>
      <c r="I13" s="267" t="s">
        <v>834</v>
      </c>
    </row>
    <row r="14" spans="2:27">
      <c r="B14" s="267" t="s">
        <v>795</v>
      </c>
      <c r="C14" s="267" t="s">
        <v>796</v>
      </c>
      <c r="E14" s="267" t="s">
        <v>839</v>
      </c>
      <c r="F14" s="267" t="s">
        <v>841</v>
      </c>
      <c r="H14" s="267" t="s">
        <v>839</v>
      </c>
      <c r="I14" s="267" t="s">
        <v>841</v>
      </c>
    </row>
    <row r="15" spans="2:27">
      <c r="B15" s="267" t="s">
        <v>797</v>
      </c>
      <c r="C15" s="267" t="s">
        <v>798</v>
      </c>
      <c r="E15" s="267" t="s">
        <v>840</v>
      </c>
      <c r="F15" s="267" t="s">
        <v>842</v>
      </c>
      <c r="H15" s="267" t="s">
        <v>840</v>
      </c>
      <c r="I15" s="267" t="s">
        <v>842</v>
      </c>
      <c r="O15" s="1" t="s">
        <v>1436</v>
      </c>
      <c r="P15" s="1" t="s">
        <v>1435</v>
      </c>
      <c r="S15" s="1" t="s">
        <v>1437</v>
      </c>
    </row>
    <row r="16" spans="2:27">
      <c r="B16" s="81" t="s">
        <v>799</v>
      </c>
      <c r="C16" s="81" t="s">
        <v>800</v>
      </c>
      <c r="E16" s="267"/>
      <c r="F16" s="267"/>
      <c r="H16" s="267"/>
      <c r="I16" s="267"/>
    </row>
    <row r="17" spans="2:22">
      <c r="B17" s="81" t="s">
        <v>801</v>
      </c>
      <c r="C17" s="81" t="s">
        <v>802</v>
      </c>
      <c r="H17" s="267"/>
      <c r="I17" s="267"/>
    </row>
    <row r="18" spans="2:22">
      <c r="B18" s="81" t="s">
        <v>803</v>
      </c>
      <c r="C18" s="81" t="s">
        <v>804</v>
      </c>
      <c r="E18" s="1" t="s">
        <v>964</v>
      </c>
      <c r="P18" s="1" t="s">
        <v>1438</v>
      </c>
    </row>
    <row r="19" spans="2:22">
      <c r="B19" s="81" t="s">
        <v>805</v>
      </c>
      <c r="C19" s="81" t="s">
        <v>806</v>
      </c>
    </row>
    <row r="20" spans="2:22">
      <c r="B20" s="81" t="s">
        <v>807</v>
      </c>
      <c r="C20" s="81" t="s">
        <v>808</v>
      </c>
      <c r="F20" s="1" t="s">
        <v>1174</v>
      </c>
      <c r="I20" s="271" t="s">
        <v>965</v>
      </c>
    </row>
    <row r="21" spans="2:22">
      <c r="B21" s="81" t="s">
        <v>809</v>
      </c>
      <c r="C21" s="81" t="s">
        <v>810</v>
      </c>
      <c r="H21" s="272" t="s">
        <v>966</v>
      </c>
      <c r="I21" s="271" t="s">
        <v>967</v>
      </c>
    </row>
    <row r="22" spans="2:22">
      <c r="B22" s="81" t="s">
        <v>811</v>
      </c>
      <c r="C22" s="81" t="s">
        <v>812</v>
      </c>
      <c r="H22" s="272" t="s">
        <v>968</v>
      </c>
    </row>
    <row r="23" spans="2:22">
      <c r="B23" s="81" t="s">
        <v>813</v>
      </c>
      <c r="C23" s="81" t="s">
        <v>814</v>
      </c>
    </row>
    <row r="24" spans="2:22">
      <c r="B24" s="81" t="s">
        <v>815</v>
      </c>
      <c r="C24" s="81" t="s">
        <v>816</v>
      </c>
      <c r="O24" s="1" t="s">
        <v>244</v>
      </c>
      <c r="P24" s="1" t="s">
        <v>462</v>
      </c>
      <c r="U24" s="1" t="s">
        <v>244</v>
      </c>
      <c r="V24" s="1" t="s">
        <v>462</v>
      </c>
    </row>
    <row r="25" spans="2:22">
      <c r="B25" s="267" t="s">
        <v>817</v>
      </c>
      <c r="C25" s="267" t="s">
        <v>818</v>
      </c>
      <c r="O25" s="1" t="s">
        <v>830</v>
      </c>
      <c r="P25" s="1" t="s">
        <v>245</v>
      </c>
      <c r="U25" s="1" t="s">
        <v>830</v>
      </c>
      <c r="V25" s="1" t="s">
        <v>245</v>
      </c>
    </row>
    <row r="26" spans="2:22">
      <c r="B26" s="267" t="s">
        <v>819</v>
      </c>
      <c r="C26" s="267" t="s">
        <v>820</v>
      </c>
      <c r="E26" s="241" t="s">
        <v>848</v>
      </c>
      <c r="F26" s="241" t="s">
        <v>849</v>
      </c>
      <c r="H26" s="242" t="s">
        <v>899</v>
      </c>
      <c r="I26" s="242" t="s">
        <v>897</v>
      </c>
      <c r="K26" s="242" t="s">
        <v>904</v>
      </c>
      <c r="L26" s="242" t="s">
        <v>905</v>
      </c>
      <c r="U26" s="1" t="s">
        <v>1439</v>
      </c>
      <c r="V26" s="1">
        <v>20240701</v>
      </c>
    </row>
    <row r="27" spans="2:22">
      <c r="B27" s="267" t="s">
        <v>821</v>
      </c>
      <c r="C27" s="267" t="s">
        <v>822</v>
      </c>
      <c r="E27" s="266" t="s">
        <v>770</v>
      </c>
      <c r="F27" s="266" t="s">
        <v>776</v>
      </c>
      <c r="H27" s="266" t="s">
        <v>852</v>
      </c>
      <c r="I27" s="266" t="s">
        <v>853</v>
      </c>
      <c r="K27" s="266" t="s">
        <v>898</v>
      </c>
      <c r="L27" s="266" t="s">
        <v>902</v>
      </c>
    </row>
    <row r="28" spans="2:22">
      <c r="E28" s="266" t="s">
        <v>850</v>
      </c>
      <c r="F28" s="266" t="s">
        <v>851</v>
      </c>
      <c r="H28" s="266" t="s">
        <v>854</v>
      </c>
      <c r="I28" s="266" t="s">
        <v>858</v>
      </c>
      <c r="K28" s="273" t="s">
        <v>900</v>
      </c>
      <c r="L28" s="273" t="s">
        <v>910</v>
      </c>
    </row>
    <row r="29" spans="2:22">
      <c r="E29" s="266" t="s">
        <v>852</v>
      </c>
      <c r="F29" s="266" t="s">
        <v>853</v>
      </c>
      <c r="H29" s="266" t="s">
        <v>720</v>
      </c>
      <c r="I29" s="266" t="s">
        <v>859</v>
      </c>
      <c r="K29" s="288" t="s">
        <v>901</v>
      </c>
      <c r="L29" s="288" t="s">
        <v>903</v>
      </c>
    </row>
    <row r="30" spans="2:22">
      <c r="E30" s="267" t="s">
        <v>777</v>
      </c>
      <c r="F30" s="267" t="s">
        <v>778</v>
      </c>
      <c r="H30" s="267" t="s">
        <v>777</v>
      </c>
      <c r="I30" s="267" t="s">
        <v>778</v>
      </c>
      <c r="K30" s="288" t="s">
        <v>906</v>
      </c>
      <c r="L30" s="288" t="s">
        <v>908</v>
      </c>
    </row>
    <row r="31" spans="2:22">
      <c r="E31" s="267" t="s">
        <v>779</v>
      </c>
      <c r="F31" s="267" t="s">
        <v>780</v>
      </c>
      <c r="H31" s="267" t="s">
        <v>779</v>
      </c>
      <c r="I31" s="267" t="s">
        <v>780</v>
      </c>
      <c r="K31" s="288" t="s">
        <v>907</v>
      </c>
      <c r="L31" s="288" t="s">
        <v>909</v>
      </c>
      <c r="U31" s="1" t="s">
        <v>1441</v>
      </c>
    </row>
    <row r="32" spans="2:22">
      <c r="E32" s="267" t="s">
        <v>787</v>
      </c>
      <c r="F32" s="267" t="s">
        <v>788</v>
      </c>
      <c r="H32" s="267" t="s">
        <v>860</v>
      </c>
      <c r="I32" s="267" t="s">
        <v>861</v>
      </c>
      <c r="K32" s="288" t="s">
        <v>911</v>
      </c>
      <c r="L32" s="288" t="s">
        <v>912</v>
      </c>
    </row>
    <row r="33" spans="5:21">
      <c r="E33" s="267" t="s">
        <v>854</v>
      </c>
      <c r="F33" s="267" t="s">
        <v>855</v>
      </c>
      <c r="H33" s="270" t="s">
        <v>862</v>
      </c>
      <c r="I33" s="270" t="s">
        <v>846</v>
      </c>
      <c r="K33" s="267"/>
      <c r="L33" s="267"/>
    </row>
    <row r="34" spans="5:21">
      <c r="E34" s="267" t="s">
        <v>856</v>
      </c>
      <c r="F34" s="267" t="s">
        <v>857</v>
      </c>
      <c r="H34" s="288" t="s">
        <v>863</v>
      </c>
      <c r="I34" s="267" t="s">
        <v>864</v>
      </c>
      <c r="K34" s="267"/>
      <c r="L34" s="267"/>
      <c r="O34" s="43" t="s">
        <v>244</v>
      </c>
      <c r="P34" s="43" t="s">
        <v>825</v>
      </c>
      <c r="Q34" s="43" t="s">
        <v>895</v>
      </c>
      <c r="R34" s="43"/>
      <c r="S34" s="43" t="s">
        <v>830</v>
      </c>
      <c r="U34" s="1" t="s">
        <v>1440</v>
      </c>
    </row>
    <row r="35" spans="5:21">
      <c r="E35" s="267"/>
      <c r="F35" s="267"/>
      <c r="H35" s="267" t="s">
        <v>865</v>
      </c>
      <c r="I35" s="267" t="s">
        <v>866</v>
      </c>
      <c r="K35" s="267"/>
      <c r="L35" s="267"/>
      <c r="O35" s="1" t="s">
        <v>462</v>
      </c>
      <c r="P35" s="1" t="s">
        <v>1454</v>
      </c>
      <c r="Q35" s="1" t="s">
        <v>1433</v>
      </c>
      <c r="R35" s="1">
        <v>1</v>
      </c>
      <c r="S35" s="1" t="s">
        <v>245</v>
      </c>
      <c r="U35" s="1" t="s">
        <v>1442</v>
      </c>
    </row>
    <row r="36" spans="5:21">
      <c r="E36" s="267"/>
      <c r="F36" s="267"/>
      <c r="H36" s="267" t="s">
        <v>867</v>
      </c>
      <c r="I36" s="267" t="s">
        <v>868</v>
      </c>
      <c r="O36" s="1" t="s">
        <v>462</v>
      </c>
      <c r="P36" s="1" t="s">
        <v>1455</v>
      </c>
      <c r="Q36" s="1" t="s">
        <v>1433</v>
      </c>
      <c r="R36" s="1">
        <v>2</v>
      </c>
      <c r="S36" s="1" t="s">
        <v>1361</v>
      </c>
    </row>
    <row r="37" spans="5:21">
      <c r="E37" s="267"/>
      <c r="F37" s="267"/>
      <c r="H37" s="267" t="s">
        <v>869</v>
      </c>
      <c r="I37" s="267" t="s">
        <v>870</v>
      </c>
    </row>
    <row r="38" spans="5:21">
      <c r="H38" s="267" t="s">
        <v>871</v>
      </c>
      <c r="I38" s="267" t="s">
        <v>872</v>
      </c>
    </row>
    <row r="39" spans="5:21">
      <c r="H39" s="267" t="s">
        <v>873</v>
      </c>
      <c r="I39" s="267" t="s">
        <v>874</v>
      </c>
    </row>
    <row r="40" spans="5:21">
      <c r="H40" s="267" t="s">
        <v>875</v>
      </c>
      <c r="I40" s="267" t="s">
        <v>876</v>
      </c>
    </row>
    <row r="41" spans="5:21">
      <c r="H41" s="267" t="s">
        <v>877</v>
      </c>
      <c r="I41" s="267" t="s">
        <v>878</v>
      </c>
    </row>
    <row r="42" spans="5:21">
      <c r="H42" s="267" t="s">
        <v>879</v>
      </c>
      <c r="I42" s="267" t="s">
        <v>880</v>
      </c>
    </row>
    <row r="43" spans="5:21">
      <c r="H43" s="267" t="s">
        <v>881</v>
      </c>
      <c r="I43" s="267" t="s">
        <v>882</v>
      </c>
    </row>
    <row r="44" spans="5:21">
      <c r="H44" s="267" t="s">
        <v>883</v>
      </c>
      <c r="I44" s="267" t="s">
        <v>884</v>
      </c>
    </row>
    <row r="45" spans="5:21">
      <c r="H45" s="267" t="s">
        <v>885</v>
      </c>
      <c r="I45" s="267" t="s">
        <v>886</v>
      </c>
    </row>
    <row r="46" spans="5:21">
      <c r="H46" s="267" t="s">
        <v>887</v>
      </c>
      <c r="I46" s="267" t="s">
        <v>888</v>
      </c>
    </row>
    <row r="47" spans="5:21">
      <c r="H47" s="267" t="s">
        <v>889</v>
      </c>
      <c r="I47" s="267" t="s">
        <v>890</v>
      </c>
    </row>
    <row r="48" spans="5:21">
      <c r="H48" s="267" t="s">
        <v>891</v>
      </c>
      <c r="I48" s="267" t="s">
        <v>892</v>
      </c>
    </row>
    <row r="49" spans="2:19">
      <c r="H49" s="267" t="s">
        <v>893</v>
      </c>
      <c r="I49" s="267" t="s">
        <v>894</v>
      </c>
    </row>
    <row r="52" spans="2:19">
      <c r="B52" s="43" t="s">
        <v>969</v>
      </c>
      <c r="H52" s="2"/>
    </row>
    <row r="53" spans="2:19">
      <c r="C53" s="1" t="s">
        <v>970</v>
      </c>
      <c r="H53" s="2"/>
    </row>
    <row r="54" spans="2:19">
      <c r="H54" s="2"/>
    </row>
    <row r="55" spans="2:19" s="146" customFormat="1" ht="24">
      <c r="B55" s="274" t="s">
        <v>783</v>
      </c>
      <c r="C55" s="274" t="s">
        <v>785</v>
      </c>
      <c r="D55" s="274" t="s">
        <v>770</v>
      </c>
      <c r="E55" s="274" t="s">
        <v>781</v>
      </c>
      <c r="F55" s="274" t="s">
        <v>787</v>
      </c>
      <c r="G55" s="274" t="s">
        <v>789</v>
      </c>
      <c r="H55" s="274" t="s">
        <v>971</v>
      </c>
      <c r="I55" s="274" t="s">
        <v>972</v>
      </c>
      <c r="J55" s="275" t="s">
        <v>791</v>
      </c>
      <c r="K55" s="274" t="s">
        <v>799</v>
      </c>
      <c r="L55" s="274" t="s">
        <v>801</v>
      </c>
      <c r="M55" s="274" t="s">
        <v>803</v>
      </c>
      <c r="N55" s="274" t="s">
        <v>805</v>
      </c>
      <c r="O55" s="274" t="s">
        <v>807</v>
      </c>
      <c r="P55" s="274" t="s">
        <v>809</v>
      </c>
      <c r="Q55" s="274" t="s">
        <v>811</v>
      </c>
      <c r="R55" s="274" t="s">
        <v>813</v>
      </c>
      <c r="S55" s="274" t="s">
        <v>815</v>
      </c>
    </row>
    <row r="56" spans="2:19" s="146" customFormat="1" ht="24">
      <c r="B56" s="274" t="s">
        <v>784</v>
      </c>
      <c r="C56" s="274" t="s">
        <v>786</v>
      </c>
      <c r="D56" s="274" t="s">
        <v>776</v>
      </c>
      <c r="E56" s="274" t="s">
        <v>782</v>
      </c>
      <c r="F56" s="274" t="s">
        <v>788</v>
      </c>
      <c r="G56" s="274" t="s">
        <v>973</v>
      </c>
      <c r="H56" s="274" t="s">
        <v>974</v>
      </c>
      <c r="I56" s="274" t="s">
        <v>975</v>
      </c>
      <c r="J56" s="275" t="s">
        <v>976</v>
      </c>
      <c r="K56" s="276" t="s">
        <v>800</v>
      </c>
      <c r="L56" s="276" t="s">
        <v>802</v>
      </c>
      <c r="M56" s="276" t="s">
        <v>804</v>
      </c>
      <c r="N56" s="276" t="s">
        <v>806</v>
      </c>
      <c r="O56" s="276" t="s">
        <v>808</v>
      </c>
      <c r="P56" s="276" t="s">
        <v>810</v>
      </c>
      <c r="Q56" s="276" t="s">
        <v>812</v>
      </c>
      <c r="R56" s="276" t="s">
        <v>814</v>
      </c>
      <c r="S56" s="276" t="s">
        <v>816</v>
      </c>
    </row>
    <row r="57" spans="2:19">
      <c r="B57" s="277" t="s">
        <v>977</v>
      </c>
      <c r="C57" s="278" t="s">
        <v>978</v>
      </c>
      <c r="D57" s="279" t="s">
        <v>979</v>
      </c>
      <c r="E57" s="280" t="s">
        <v>980</v>
      </c>
      <c r="F57" s="281" t="s">
        <v>981</v>
      </c>
      <c r="G57" s="281"/>
      <c r="H57" s="281"/>
      <c r="I57" s="281"/>
      <c r="J57" s="282" t="s">
        <v>982</v>
      </c>
      <c r="K57" s="281"/>
      <c r="L57" s="281"/>
      <c r="M57" s="281"/>
      <c r="N57" s="281"/>
      <c r="O57" s="281"/>
      <c r="P57" s="281"/>
      <c r="Q57" s="281"/>
      <c r="R57" s="281"/>
      <c r="S57" s="281"/>
    </row>
    <row r="58" spans="2:19">
      <c r="B58" s="277"/>
      <c r="C58" s="278"/>
      <c r="D58" s="279" t="s">
        <v>983</v>
      </c>
      <c r="E58" s="280" t="s">
        <v>984</v>
      </c>
      <c r="F58" s="281" t="s">
        <v>985</v>
      </c>
      <c r="G58" s="281"/>
      <c r="H58" s="281"/>
      <c r="I58" s="281"/>
      <c r="J58" s="282" t="s">
        <v>982</v>
      </c>
      <c r="K58" s="281"/>
      <c r="L58" s="281"/>
      <c r="M58" s="281"/>
      <c r="N58" s="281"/>
      <c r="O58" s="281"/>
      <c r="P58" s="281"/>
      <c r="Q58" s="281"/>
      <c r="R58" s="281"/>
      <c r="S58" s="281"/>
    </row>
    <row r="59" spans="2:19">
      <c r="B59" s="277"/>
      <c r="C59" s="278"/>
      <c r="D59" s="279" t="s">
        <v>986</v>
      </c>
      <c r="E59" s="280" t="s">
        <v>987</v>
      </c>
      <c r="F59" s="281" t="s">
        <v>988</v>
      </c>
      <c r="G59" s="281"/>
      <c r="H59" s="281"/>
      <c r="I59" s="281"/>
      <c r="J59" s="282" t="s">
        <v>982</v>
      </c>
      <c r="K59" s="281"/>
      <c r="L59" s="281"/>
      <c r="M59" s="281"/>
      <c r="N59" s="281"/>
      <c r="O59" s="281"/>
      <c r="P59" s="281"/>
      <c r="Q59" s="281"/>
      <c r="R59" s="281"/>
      <c r="S59" s="281"/>
    </row>
    <row r="60" spans="2:19">
      <c r="B60" s="277"/>
      <c r="C60" s="278"/>
      <c r="D60" s="279" t="s">
        <v>989</v>
      </c>
      <c r="E60" s="280" t="s">
        <v>990</v>
      </c>
      <c r="F60" s="281" t="s">
        <v>991</v>
      </c>
      <c r="G60" s="281"/>
      <c r="H60" s="281"/>
      <c r="I60" s="281"/>
      <c r="J60" s="282" t="s">
        <v>982</v>
      </c>
      <c r="K60" s="281"/>
      <c r="L60" s="281"/>
      <c r="M60" s="281"/>
      <c r="N60" s="281"/>
      <c r="O60" s="281"/>
      <c r="P60" s="281"/>
      <c r="Q60" s="281"/>
      <c r="R60" s="281"/>
      <c r="S60" s="281"/>
    </row>
    <row r="61" spans="2:19">
      <c r="B61" s="277"/>
      <c r="C61" s="278" t="s">
        <v>992</v>
      </c>
      <c r="D61" s="279" t="s">
        <v>993</v>
      </c>
      <c r="E61" s="280" t="s">
        <v>994</v>
      </c>
      <c r="F61" s="281" t="s">
        <v>994</v>
      </c>
      <c r="G61" s="281"/>
      <c r="H61" s="281"/>
      <c r="I61" s="281"/>
      <c r="J61" s="282" t="s">
        <v>995</v>
      </c>
      <c r="K61" s="281"/>
      <c r="L61" s="281"/>
      <c r="M61" s="281"/>
      <c r="N61" s="281"/>
      <c r="O61" s="281"/>
      <c r="P61" s="281"/>
      <c r="Q61" s="281"/>
      <c r="R61" s="281"/>
      <c r="S61" s="281"/>
    </row>
    <row r="62" spans="2:19">
      <c r="B62" s="277"/>
      <c r="C62" s="278"/>
      <c r="D62" s="279" t="s">
        <v>996</v>
      </c>
      <c r="E62" s="280" t="s">
        <v>997</v>
      </c>
      <c r="F62" s="281" t="s">
        <v>997</v>
      </c>
      <c r="G62" s="281"/>
      <c r="H62" s="281"/>
      <c r="I62" s="281"/>
      <c r="J62" s="282" t="s">
        <v>995</v>
      </c>
      <c r="K62" s="281"/>
      <c r="L62" s="281"/>
      <c r="M62" s="281"/>
      <c r="N62" s="281"/>
      <c r="O62" s="281"/>
      <c r="P62" s="281"/>
      <c r="Q62" s="281"/>
      <c r="R62" s="281"/>
      <c r="S62" s="281"/>
    </row>
    <row r="63" spans="2:19">
      <c r="B63" s="277"/>
      <c r="C63" s="278"/>
      <c r="D63" s="279" t="s">
        <v>998</v>
      </c>
      <c r="E63" s="280" t="s">
        <v>999</v>
      </c>
      <c r="F63" s="281" t="s">
        <v>1000</v>
      </c>
      <c r="G63" s="281"/>
      <c r="H63" s="281"/>
      <c r="I63" s="281"/>
      <c r="J63" s="282" t="s">
        <v>1001</v>
      </c>
      <c r="K63" s="281"/>
      <c r="L63" s="281"/>
      <c r="M63" s="281"/>
      <c r="N63" s="281"/>
      <c r="O63" s="281"/>
      <c r="P63" s="281"/>
      <c r="Q63" s="281"/>
      <c r="R63" s="281"/>
      <c r="S63" s="281"/>
    </row>
    <row r="64" spans="2:19">
      <c r="B64" s="277" t="s">
        <v>1002</v>
      </c>
      <c r="C64" s="278" t="s">
        <v>1003</v>
      </c>
      <c r="D64" s="279" t="s">
        <v>1004</v>
      </c>
      <c r="E64" s="280" t="s">
        <v>1005</v>
      </c>
      <c r="F64" s="281" t="s">
        <v>1006</v>
      </c>
      <c r="G64" s="281"/>
      <c r="H64" s="281"/>
      <c r="I64" s="281"/>
      <c r="J64" s="282" t="s">
        <v>1007</v>
      </c>
      <c r="K64" s="281"/>
      <c r="L64" s="281"/>
      <c r="M64" s="281"/>
      <c r="N64" s="281"/>
      <c r="O64" s="281"/>
      <c r="P64" s="281"/>
      <c r="Q64" s="281"/>
      <c r="R64" s="281"/>
      <c r="S64" s="281"/>
    </row>
    <row r="65" spans="2:19">
      <c r="B65" s="277"/>
      <c r="C65" s="278"/>
      <c r="D65" s="283" t="s">
        <v>1008</v>
      </c>
      <c r="E65" s="280" t="s">
        <v>1009</v>
      </c>
      <c r="F65" s="281" t="s">
        <v>80</v>
      </c>
      <c r="G65" s="281"/>
      <c r="H65" s="281"/>
      <c r="I65" s="281"/>
      <c r="J65" s="282" t="s">
        <v>1010</v>
      </c>
      <c r="K65" s="281"/>
      <c r="L65" s="281"/>
      <c r="M65" s="281"/>
      <c r="N65" s="281"/>
      <c r="O65" s="281"/>
      <c r="P65" s="281"/>
      <c r="Q65" s="281"/>
      <c r="R65" s="281"/>
      <c r="S65" s="281"/>
    </row>
    <row r="66" spans="2:19">
      <c r="B66" s="277"/>
      <c r="C66" s="278"/>
      <c r="D66" s="277" t="s">
        <v>1011</v>
      </c>
      <c r="E66" s="284" t="s">
        <v>1012</v>
      </c>
      <c r="F66" s="281" t="s">
        <v>583</v>
      </c>
      <c r="G66" s="281"/>
      <c r="H66" s="281"/>
      <c r="I66" s="281"/>
      <c r="J66" s="282" t="s">
        <v>1010</v>
      </c>
      <c r="K66" s="281"/>
      <c r="L66" s="281"/>
      <c r="M66" s="281"/>
      <c r="N66" s="281"/>
      <c r="O66" s="281"/>
      <c r="P66" s="281"/>
      <c r="Q66" s="281"/>
      <c r="R66" s="281"/>
      <c r="S66" s="281"/>
    </row>
    <row r="67" spans="2:19">
      <c r="B67" s="277"/>
      <c r="C67" s="278"/>
      <c r="D67" s="279" t="s">
        <v>1013</v>
      </c>
      <c r="E67" s="280" t="s">
        <v>1014</v>
      </c>
      <c r="F67" s="281" t="s">
        <v>1015</v>
      </c>
      <c r="G67" s="281"/>
      <c r="H67" s="281"/>
      <c r="I67" s="281"/>
      <c r="J67" s="282" t="s">
        <v>1010</v>
      </c>
      <c r="K67" s="281"/>
      <c r="L67" s="281"/>
      <c r="M67" s="281"/>
      <c r="N67" s="281"/>
      <c r="O67" s="281"/>
      <c r="P67" s="281"/>
      <c r="Q67" s="281"/>
      <c r="R67" s="281"/>
      <c r="S67" s="281"/>
    </row>
    <row r="68" spans="2:19">
      <c r="B68" s="277"/>
      <c r="C68" s="278"/>
      <c r="D68" s="277" t="s">
        <v>1016</v>
      </c>
      <c r="E68" s="284" t="s">
        <v>1017</v>
      </c>
      <c r="F68" s="281" t="s">
        <v>1018</v>
      </c>
      <c r="G68" s="281"/>
      <c r="H68" s="281"/>
      <c r="I68" s="281"/>
      <c r="J68" s="285" t="s">
        <v>1019</v>
      </c>
      <c r="K68" s="281"/>
      <c r="L68" s="281"/>
      <c r="M68" s="281"/>
      <c r="N68" s="281"/>
      <c r="O68" s="281"/>
      <c r="P68" s="281"/>
      <c r="Q68" s="281"/>
      <c r="R68" s="281"/>
      <c r="S68" s="281"/>
    </row>
    <row r="69" spans="2:19">
      <c r="B69" s="277"/>
      <c r="C69" s="278" t="s">
        <v>1020</v>
      </c>
      <c r="D69" s="277" t="s">
        <v>1021</v>
      </c>
      <c r="E69" s="284" t="s">
        <v>1022</v>
      </c>
      <c r="F69" s="281" t="s">
        <v>1022</v>
      </c>
      <c r="G69" s="281"/>
      <c r="H69" s="281"/>
      <c r="I69" s="281"/>
      <c r="J69" s="282" t="s">
        <v>1010</v>
      </c>
      <c r="K69" s="281"/>
      <c r="L69" s="281"/>
      <c r="M69" s="281"/>
      <c r="N69" s="281"/>
      <c r="O69" s="281"/>
      <c r="P69" s="281"/>
      <c r="Q69" s="281"/>
      <c r="R69" s="281"/>
      <c r="S69" s="281"/>
    </row>
    <row r="70" spans="2:19">
      <c r="B70" s="277"/>
      <c r="C70" s="278"/>
      <c r="D70" s="277" t="s">
        <v>1023</v>
      </c>
      <c r="E70" s="284" t="s">
        <v>1024</v>
      </c>
      <c r="F70" s="281" t="s">
        <v>1024</v>
      </c>
      <c r="G70" s="281"/>
      <c r="H70" s="281"/>
      <c r="I70" s="281"/>
      <c r="J70" s="282" t="s">
        <v>1010</v>
      </c>
      <c r="K70" s="281"/>
      <c r="L70" s="281"/>
      <c r="M70" s="281"/>
      <c r="N70" s="281"/>
      <c r="O70" s="281"/>
      <c r="P70" s="281"/>
      <c r="Q70" s="281"/>
      <c r="R70" s="281"/>
      <c r="S70" s="281"/>
    </row>
    <row r="71" spans="2:19">
      <c r="B71" s="277" t="s">
        <v>1025</v>
      </c>
      <c r="C71" s="278" t="s">
        <v>1026</v>
      </c>
      <c r="D71" s="279" t="s">
        <v>1027</v>
      </c>
      <c r="E71" s="280" t="s">
        <v>1028</v>
      </c>
      <c r="F71" s="281" t="s">
        <v>1029</v>
      </c>
      <c r="G71" s="281"/>
      <c r="H71" s="281"/>
      <c r="I71" s="281"/>
      <c r="J71" s="282" t="s">
        <v>982</v>
      </c>
      <c r="K71" s="281"/>
      <c r="L71" s="281"/>
      <c r="M71" s="281"/>
      <c r="N71" s="281"/>
      <c r="O71" s="281"/>
      <c r="P71" s="281"/>
      <c r="Q71" s="281"/>
      <c r="R71" s="281"/>
      <c r="S71" s="281"/>
    </row>
    <row r="72" spans="2:19">
      <c r="B72" s="277"/>
      <c r="C72" s="278"/>
      <c r="D72" s="279" t="s">
        <v>1030</v>
      </c>
      <c r="E72" s="280" t="s">
        <v>1031</v>
      </c>
      <c r="F72" s="281" t="s">
        <v>1031</v>
      </c>
      <c r="G72" s="281"/>
      <c r="H72" s="281"/>
      <c r="I72" s="281"/>
      <c r="J72" s="282" t="s">
        <v>982</v>
      </c>
      <c r="K72" s="281"/>
      <c r="L72" s="281"/>
      <c r="M72" s="281"/>
      <c r="N72" s="281"/>
      <c r="O72" s="281"/>
      <c r="P72" s="281"/>
      <c r="Q72" s="281"/>
      <c r="R72" s="281"/>
      <c r="S72" s="281"/>
    </row>
    <row r="73" spans="2:19">
      <c r="B73" s="277"/>
      <c r="C73" s="278"/>
      <c r="D73" s="279" t="s">
        <v>1032</v>
      </c>
      <c r="E73" s="280" t="s">
        <v>1033</v>
      </c>
      <c r="F73" s="281" t="s">
        <v>1033</v>
      </c>
      <c r="G73" s="281"/>
      <c r="H73" s="281"/>
      <c r="I73" s="281"/>
      <c r="J73" s="282" t="s">
        <v>982</v>
      </c>
      <c r="K73" s="281"/>
      <c r="L73" s="281"/>
      <c r="M73" s="281"/>
      <c r="N73" s="281"/>
      <c r="O73" s="281"/>
      <c r="P73" s="281"/>
      <c r="Q73" s="281"/>
      <c r="R73" s="281"/>
      <c r="S73" s="281"/>
    </row>
    <row r="74" spans="2:19">
      <c r="B74" s="277"/>
      <c r="C74" s="278"/>
      <c r="D74" s="279" t="s">
        <v>1034</v>
      </c>
      <c r="E74" s="280" t="s">
        <v>1035</v>
      </c>
      <c r="F74" s="281" t="s">
        <v>1036</v>
      </c>
      <c r="G74" s="281"/>
      <c r="H74" s="281"/>
      <c r="I74" s="281"/>
      <c r="J74" s="282" t="s">
        <v>982</v>
      </c>
      <c r="K74" s="281"/>
      <c r="L74" s="281"/>
      <c r="M74" s="281"/>
      <c r="N74" s="281"/>
      <c r="O74" s="281"/>
      <c r="P74" s="281"/>
      <c r="Q74" s="281"/>
      <c r="R74" s="281"/>
      <c r="S74" s="281"/>
    </row>
    <row r="75" spans="2:19">
      <c r="B75" s="277"/>
      <c r="C75" s="286" t="s">
        <v>1037</v>
      </c>
      <c r="D75" s="283" t="s">
        <v>1038</v>
      </c>
      <c r="E75" s="280" t="s">
        <v>1039</v>
      </c>
      <c r="F75" s="281" t="s">
        <v>1040</v>
      </c>
      <c r="G75" s="281"/>
      <c r="H75" s="281"/>
      <c r="I75" s="281"/>
      <c r="J75" s="282" t="s">
        <v>1041</v>
      </c>
      <c r="K75" s="281"/>
      <c r="L75" s="281"/>
      <c r="M75" s="281"/>
      <c r="N75" s="281"/>
      <c r="O75" s="281"/>
      <c r="P75" s="281"/>
      <c r="Q75" s="281"/>
      <c r="R75" s="281"/>
      <c r="S75" s="281"/>
    </row>
    <row r="76" spans="2:19">
      <c r="B76" s="277"/>
      <c r="C76" s="286"/>
      <c r="D76" s="279" t="s">
        <v>1042</v>
      </c>
      <c r="E76" s="280" t="s">
        <v>1043</v>
      </c>
      <c r="F76" s="281" t="s">
        <v>1043</v>
      </c>
      <c r="G76" s="281"/>
      <c r="H76" s="281"/>
      <c r="I76" s="281"/>
      <c r="J76" s="282" t="s">
        <v>1044</v>
      </c>
      <c r="K76" s="281"/>
      <c r="L76" s="281"/>
      <c r="M76" s="281"/>
      <c r="N76" s="281"/>
      <c r="O76" s="281"/>
      <c r="P76" s="281"/>
      <c r="Q76" s="281"/>
      <c r="R76" s="281"/>
      <c r="S76" s="281"/>
    </row>
    <row r="77" spans="2:19">
      <c r="B77" s="277"/>
      <c r="C77" s="286" t="s">
        <v>1045</v>
      </c>
      <c r="D77" s="279" t="s">
        <v>1046</v>
      </c>
      <c r="E77" s="280" t="s">
        <v>1047</v>
      </c>
      <c r="F77" s="281" t="s">
        <v>1048</v>
      </c>
      <c r="G77" s="281"/>
      <c r="H77" s="281"/>
      <c r="I77" s="281"/>
      <c r="J77" s="282" t="s">
        <v>1049</v>
      </c>
      <c r="K77" s="281"/>
      <c r="L77" s="281"/>
      <c r="M77" s="281"/>
      <c r="N77" s="281"/>
      <c r="O77" s="281"/>
      <c r="P77" s="281"/>
      <c r="Q77" s="281"/>
      <c r="R77" s="281"/>
      <c r="S77" s="281"/>
    </row>
    <row r="78" spans="2:19">
      <c r="B78" s="277"/>
      <c r="C78" s="286"/>
      <c r="D78" s="279" t="s">
        <v>1050</v>
      </c>
      <c r="E78" s="280" t="s">
        <v>1051</v>
      </c>
      <c r="F78" s="281" t="s">
        <v>1051</v>
      </c>
      <c r="G78" s="281"/>
      <c r="H78" s="281"/>
      <c r="I78" s="281"/>
      <c r="J78" s="282" t="s">
        <v>1044</v>
      </c>
      <c r="K78" s="281"/>
      <c r="L78" s="281"/>
      <c r="M78" s="281"/>
      <c r="N78" s="281"/>
      <c r="O78" s="281"/>
      <c r="P78" s="281"/>
      <c r="Q78" s="281"/>
      <c r="R78" s="281"/>
      <c r="S78" s="281"/>
    </row>
    <row r="79" spans="2:19">
      <c r="B79" s="277"/>
      <c r="C79" s="286" t="s">
        <v>1052</v>
      </c>
      <c r="D79" s="279" t="s">
        <v>1053</v>
      </c>
      <c r="E79" s="280" t="s">
        <v>1054</v>
      </c>
      <c r="F79" s="281" t="s">
        <v>1055</v>
      </c>
      <c r="G79" s="281"/>
      <c r="H79" s="281"/>
      <c r="I79" s="281"/>
      <c r="J79" s="282" t="s">
        <v>1056</v>
      </c>
      <c r="K79" s="281"/>
      <c r="L79" s="281"/>
      <c r="M79" s="281"/>
      <c r="N79" s="281"/>
      <c r="O79" s="281"/>
      <c r="P79" s="281"/>
      <c r="Q79" s="281"/>
      <c r="R79" s="281"/>
      <c r="S79" s="281"/>
    </row>
    <row r="80" spans="2:19">
      <c r="B80" s="277"/>
      <c r="C80" s="286"/>
      <c r="D80" s="279" t="s">
        <v>1057</v>
      </c>
      <c r="E80" s="280" t="s">
        <v>1058</v>
      </c>
      <c r="F80" s="281" t="s">
        <v>1058</v>
      </c>
      <c r="G80" s="281"/>
      <c r="H80" s="281"/>
      <c r="I80" s="281"/>
      <c r="J80" s="282" t="s">
        <v>1056</v>
      </c>
      <c r="K80" s="281"/>
      <c r="L80" s="281"/>
      <c r="M80" s="281"/>
      <c r="N80" s="281"/>
      <c r="O80" s="281"/>
      <c r="P80" s="281"/>
      <c r="Q80" s="281"/>
      <c r="R80" s="281"/>
      <c r="S80" s="281"/>
    </row>
    <row r="81" spans="2:19">
      <c r="B81" s="277"/>
      <c r="C81" s="286"/>
      <c r="D81" s="279" t="s">
        <v>1059</v>
      </c>
      <c r="E81" s="280" t="s">
        <v>1060</v>
      </c>
      <c r="F81" s="281" t="s">
        <v>1060</v>
      </c>
      <c r="G81" s="281"/>
      <c r="H81" s="281"/>
      <c r="I81" s="281"/>
      <c r="J81" s="282" t="s">
        <v>1056</v>
      </c>
      <c r="K81" s="281"/>
      <c r="L81" s="281"/>
      <c r="M81" s="281"/>
      <c r="N81" s="281"/>
      <c r="O81" s="281"/>
      <c r="P81" s="281"/>
      <c r="Q81" s="281"/>
      <c r="R81" s="281"/>
      <c r="S81" s="281"/>
    </row>
    <row r="82" spans="2:19">
      <c r="B82" s="277"/>
      <c r="C82" s="278" t="s">
        <v>1061</v>
      </c>
      <c r="D82" s="279" t="s">
        <v>1062</v>
      </c>
      <c r="E82" s="280" t="s">
        <v>1063</v>
      </c>
      <c r="F82" s="281" t="s">
        <v>179</v>
      </c>
      <c r="G82" s="281"/>
      <c r="H82" s="281"/>
      <c r="I82" s="281"/>
      <c r="J82" s="282" t="s">
        <v>1064</v>
      </c>
      <c r="K82" s="281"/>
      <c r="L82" s="281"/>
      <c r="M82" s="281"/>
      <c r="N82" s="281"/>
      <c r="O82" s="281"/>
      <c r="P82" s="281"/>
      <c r="Q82" s="281"/>
      <c r="R82" s="281"/>
      <c r="S82" s="281"/>
    </row>
    <row r="83" spans="2:19">
      <c r="B83" s="277"/>
      <c r="C83" s="278"/>
      <c r="D83" s="279" t="s">
        <v>1065</v>
      </c>
      <c r="E83" s="280" t="s">
        <v>1066</v>
      </c>
      <c r="F83" s="281" t="s">
        <v>1067</v>
      </c>
      <c r="G83" s="281"/>
      <c r="H83" s="281"/>
      <c r="I83" s="281"/>
      <c r="J83" s="282" t="s">
        <v>1064</v>
      </c>
      <c r="K83" s="281"/>
      <c r="L83" s="281"/>
      <c r="M83" s="281"/>
      <c r="N83" s="281"/>
      <c r="O83" s="281"/>
      <c r="P83" s="281"/>
      <c r="Q83" s="281"/>
      <c r="R83" s="281"/>
      <c r="S83" s="281"/>
    </row>
    <row r="84" spans="2:19">
      <c r="B84" s="277" t="s">
        <v>1068</v>
      </c>
      <c r="C84" s="278" t="s">
        <v>1069</v>
      </c>
      <c r="D84" s="277" t="s">
        <v>1070</v>
      </c>
      <c r="E84" s="284" t="s">
        <v>1071</v>
      </c>
      <c r="F84" s="281" t="s">
        <v>1072</v>
      </c>
      <c r="G84" s="281"/>
      <c r="H84" s="281"/>
      <c r="I84" s="281"/>
      <c r="J84" s="282" t="s">
        <v>1073</v>
      </c>
      <c r="K84" s="281"/>
      <c r="L84" s="281"/>
      <c r="M84" s="281"/>
      <c r="N84" s="281"/>
      <c r="O84" s="281"/>
      <c r="P84" s="281"/>
      <c r="Q84" s="281"/>
      <c r="R84" s="281"/>
      <c r="S84" s="281"/>
    </row>
    <row r="85" spans="2:19">
      <c r="B85" s="277"/>
      <c r="C85" s="278"/>
      <c r="D85" s="279" t="s">
        <v>1074</v>
      </c>
      <c r="E85" s="280" t="s">
        <v>1075</v>
      </c>
      <c r="F85" s="281" t="s">
        <v>1075</v>
      </c>
      <c r="G85" s="281"/>
      <c r="H85" s="281"/>
      <c r="I85" s="281"/>
      <c r="J85" s="285" t="s">
        <v>1076</v>
      </c>
      <c r="K85" s="281"/>
      <c r="L85" s="281"/>
      <c r="M85" s="281"/>
      <c r="N85" s="281"/>
      <c r="O85" s="281"/>
      <c r="P85" s="281"/>
      <c r="Q85" s="281"/>
      <c r="R85" s="281"/>
      <c r="S85" s="281"/>
    </row>
    <row r="86" spans="2:19">
      <c r="B86" s="277"/>
      <c r="C86" s="278"/>
      <c r="D86" s="279" t="s">
        <v>1077</v>
      </c>
      <c r="E86" s="280" t="s">
        <v>1078</v>
      </c>
      <c r="F86" s="281" t="s">
        <v>1078</v>
      </c>
      <c r="G86" s="281"/>
      <c r="H86" s="281"/>
      <c r="I86" s="281"/>
      <c r="J86" s="282" t="s">
        <v>1079</v>
      </c>
      <c r="K86" s="281"/>
      <c r="L86" s="281"/>
      <c r="M86" s="281"/>
      <c r="N86" s="281"/>
      <c r="O86" s="281"/>
      <c r="P86" s="281"/>
      <c r="Q86" s="281"/>
      <c r="R86" s="281"/>
      <c r="S86" s="281"/>
    </row>
    <row r="87" spans="2:19">
      <c r="B87" s="277"/>
      <c r="C87" s="278"/>
      <c r="D87" s="279" t="s">
        <v>1080</v>
      </c>
      <c r="E87" s="280" t="s">
        <v>1081</v>
      </c>
      <c r="F87" s="281" t="s">
        <v>1082</v>
      </c>
      <c r="G87" s="281"/>
      <c r="H87" s="281"/>
      <c r="I87" s="281"/>
      <c r="J87" s="282" t="s">
        <v>1083</v>
      </c>
      <c r="K87" s="281"/>
      <c r="L87" s="281"/>
      <c r="M87" s="281"/>
      <c r="N87" s="281"/>
      <c r="O87" s="281"/>
      <c r="P87" s="281"/>
      <c r="Q87" s="281"/>
      <c r="R87" s="281"/>
      <c r="S87" s="281"/>
    </row>
    <row r="88" spans="2:19">
      <c r="B88" s="277"/>
      <c r="C88" s="278"/>
      <c r="D88" s="279" t="s">
        <v>1084</v>
      </c>
      <c r="E88" s="280" t="s">
        <v>1085</v>
      </c>
      <c r="F88" s="281" t="s">
        <v>1086</v>
      </c>
      <c r="G88" s="281"/>
      <c r="H88" s="281"/>
      <c r="I88" s="281"/>
      <c r="J88" s="282" t="s">
        <v>1087</v>
      </c>
      <c r="K88" s="281"/>
      <c r="L88" s="281"/>
      <c r="M88" s="281"/>
      <c r="N88" s="281"/>
      <c r="O88" s="281"/>
      <c r="P88" s="281"/>
      <c r="Q88" s="281"/>
      <c r="R88" s="281"/>
      <c r="S88" s="281"/>
    </row>
    <row r="89" spans="2:19">
      <c r="B89" s="277"/>
      <c r="C89" s="278"/>
      <c r="D89" s="279" t="s">
        <v>1088</v>
      </c>
      <c r="E89" s="280" t="s">
        <v>1089</v>
      </c>
      <c r="F89" s="281" t="s">
        <v>1090</v>
      </c>
      <c r="G89" s="281"/>
      <c r="H89" s="281"/>
      <c r="I89" s="281"/>
      <c r="J89" s="282" t="s">
        <v>1091</v>
      </c>
      <c r="K89" s="281"/>
      <c r="L89" s="281"/>
      <c r="M89" s="281"/>
      <c r="N89" s="281"/>
      <c r="O89" s="281"/>
      <c r="P89" s="281"/>
      <c r="Q89" s="281"/>
      <c r="R89" s="281"/>
      <c r="S89" s="281"/>
    </row>
    <row r="90" spans="2:19">
      <c r="B90" s="277"/>
      <c r="C90" s="278" t="s">
        <v>1092</v>
      </c>
      <c r="D90" s="277" t="s">
        <v>1093</v>
      </c>
      <c r="E90" s="284" t="s">
        <v>1094</v>
      </c>
      <c r="F90" s="281" t="s">
        <v>1095</v>
      </c>
      <c r="G90" s="281"/>
      <c r="H90" s="281"/>
      <c r="I90" s="281"/>
      <c r="J90" s="282" t="s">
        <v>1096</v>
      </c>
      <c r="K90" s="281"/>
      <c r="L90" s="281"/>
      <c r="M90" s="281"/>
      <c r="N90" s="281"/>
      <c r="O90" s="281"/>
      <c r="P90" s="281"/>
      <c r="Q90" s="281"/>
      <c r="R90" s="281"/>
      <c r="S90" s="281"/>
    </row>
    <row r="91" spans="2:19">
      <c r="B91" s="277"/>
      <c r="C91" s="278"/>
      <c r="D91" s="277" t="s">
        <v>1097</v>
      </c>
      <c r="E91" s="284" t="s">
        <v>1098</v>
      </c>
      <c r="F91" s="281" t="s">
        <v>1099</v>
      </c>
      <c r="G91" s="281"/>
      <c r="H91" s="281"/>
      <c r="I91" s="281"/>
      <c r="J91" s="282" t="s">
        <v>1100</v>
      </c>
      <c r="K91" s="281"/>
      <c r="L91" s="281"/>
      <c r="M91" s="281"/>
      <c r="N91" s="281"/>
      <c r="O91" s="281"/>
      <c r="P91" s="281"/>
      <c r="Q91" s="281"/>
      <c r="R91" s="281"/>
      <c r="S91" s="281"/>
    </row>
    <row r="92" spans="2:19">
      <c r="B92" s="277"/>
      <c r="C92" s="278"/>
      <c r="D92" s="277" t="s">
        <v>1101</v>
      </c>
      <c r="E92" s="284" t="s">
        <v>1102</v>
      </c>
      <c r="F92" s="281" t="s">
        <v>1103</v>
      </c>
      <c r="G92" s="281"/>
      <c r="H92" s="281"/>
      <c r="I92" s="281"/>
      <c r="J92" s="282" t="s">
        <v>1104</v>
      </c>
      <c r="K92" s="281"/>
      <c r="L92" s="281"/>
      <c r="M92" s="281"/>
      <c r="N92" s="281"/>
      <c r="O92" s="281"/>
      <c r="P92" s="281"/>
      <c r="Q92" s="281"/>
      <c r="R92" s="281"/>
      <c r="S92" s="281"/>
    </row>
    <row r="93" spans="2:19">
      <c r="B93" s="277"/>
      <c r="C93" s="278"/>
      <c r="D93" s="277" t="s">
        <v>1105</v>
      </c>
      <c r="E93" s="284" t="s">
        <v>1106</v>
      </c>
      <c r="F93" s="281" t="s">
        <v>1107</v>
      </c>
      <c r="G93" s="281"/>
      <c r="H93" s="281"/>
      <c r="I93" s="281"/>
      <c r="J93" s="282" t="s">
        <v>1108</v>
      </c>
      <c r="K93" s="281"/>
      <c r="L93" s="281"/>
      <c r="M93" s="281"/>
      <c r="N93" s="281"/>
      <c r="O93" s="281"/>
      <c r="P93" s="281"/>
      <c r="Q93" s="281"/>
      <c r="R93" s="281"/>
      <c r="S93" s="281"/>
    </row>
    <row r="94" spans="2:19">
      <c r="B94" s="277"/>
      <c r="C94" s="278"/>
      <c r="D94" s="277" t="s">
        <v>1109</v>
      </c>
      <c r="E94" s="284" t="s">
        <v>1110</v>
      </c>
      <c r="F94" s="281" t="s">
        <v>1111</v>
      </c>
      <c r="G94" s="281"/>
      <c r="H94" s="281"/>
      <c r="I94" s="281"/>
      <c r="J94" s="282" t="s">
        <v>1112</v>
      </c>
      <c r="K94" s="281"/>
      <c r="L94" s="281"/>
      <c r="M94" s="281"/>
      <c r="N94" s="281"/>
      <c r="O94" s="281"/>
      <c r="P94" s="281"/>
      <c r="Q94" s="281"/>
      <c r="R94" s="281"/>
      <c r="S94" s="281"/>
    </row>
    <row r="95" spans="2:19">
      <c r="B95" s="277"/>
      <c r="C95" s="278"/>
      <c r="D95" s="279" t="s">
        <v>1113</v>
      </c>
      <c r="E95" s="280" t="s">
        <v>1114</v>
      </c>
      <c r="F95" s="281" t="s">
        <v>1115</v>
      </c>
      <c r="G95" s="281"/>
      <c r="H95" s="281"/>
      <c r="I95" s="281"/>
      <c r="J95" s="282" t="s">
        <v>1116</v>
      </c>
      <c r="K95" s="281"/>
      <c r="L95" s="281"/>
      <c r="M95" s="281"/>
      <c r="N95" s="281"/>
      <c r="O95" s="281"/>
      <c r="P95" s="281"/>
      <c r="Q95" s="281"/>
      <c r="R95" s="281"/>
      <c r="S95" s="281"/>
    </row>
    <row r="96" spans="2:19">
      <c r="B96" s="277"/>
      <c r="C96" s="278"/>
      <c r="D96" s="279" t="s">
        <v>1117</v>
      </c>
      <c r="E96" s="280" t="s">
        <v>1118</v>
      </c>
      <c r="F96" s="281" t="s">
        <v>1119</v>
      </c>
      <c r="G96" s="281"/>
      <c r="H96" s="281"/>
      <c r="I96" s="281"/>
      <c r="J96" s="282" t="s">
        <v>1120</v>
      </c>
      <c r="K96" s="281"/>
      <c r="L96" s="281"/>
      <c r="M96" s="281"/>
      <c r="N96" s="281"/>
      <c r="O96" s="281"/>
      <c r="P96" s="281"/>
      <c r="Q96" s="281"/>
      <c r="R96" s="281"/>
      <c r="S96" s="281"/>
    </row>
    <row r="97" spans="2:19">
      <c r="B97" s="277"/>
      <c r="C97" s="278"/>
      <c r="D97" s="279" t="s">
        <v>1121</v>
      </c>
      <c r="E97" s="280" t="s">
        <v>1122</v>
      </c>
      <c r="F97" s="281" t="s">
        <v>1123</v>
      </c>
      <c r="G97" s="281"/>
      <c r="H97" s="281"/>
      <c r="I97" s="281"/>
      <c r="J97" s="282" t="s">
        <v>1108</v>
      </c>
      <c r="K97" s="281"/>
      <c r="L97" s="281"/>
      <c r="M97" s="281"/>
      <c r="N97" s="281"/>
      <c r="O97" s="281"/>
      <c r="P97" s="281"/>
      <c r="Q97" s="281"/>
      <c r="R97" s="281"/>
      <c r="S97" s="281"/>
    </row>
    <row r="98" spans="2:19">
      <c r="B98" s="277"/>
      <c r="C98" s="278"/>
      <c r="D98" s="279" t="s">
        <v>1124</v>
      </c>
      <c r="E98" s="280" t="s">
        <v>1125</v>
      </c>
      <c r="F98" s="281" t="s">
        <v>1126</v>
      </c>
      <c r="G98" s="281"/>
      <c r="H98" s="281"/>
      <c r="I98" s="281"/>
      <c r="J98" s="282" t="s">
        <v>1108</v>
      </c>
      <c r="K98" s="281"/>
      <c r="L98" s="281"/>
      <c r="M98" s="281"/>
      <c r="N98" s="281"/>
      <c r="O98" s="281"/>
      <c r="P98" s="281"/>
      <c r="Q98" s="281"/>
      <c r="R98" s="281"/>
      <c r="S98" s="281"/>
    </row>
    <row r="99" spans="2:19">
      <c r="B99" s="277"/>
      <c r="C99" s="278"/>
      <c r="D99" s="279" t="s">
        <v>1127</v>
      </c>
      <c r="E99" s="280" t="s">
        <v>1128</v>
      </c>
      <c r="F99" s="281" t="s">
        <v>1129</v>
      </c>
      <c r="G99" s="281"/>
      <c r="H99" s="281"/>
      <c r="I99" s="281"/>
      <c r="J99" s="282" t="s">
        <v>1108</v>
      </c>
      <c r="K99" s="281"/>
      <c r="L99" s="281"/>
      <c r="M99" s="281"/>
      <c r="N99" s="281"/>
      <c r="O99" s="281"/>
      <c r="P99" s="281"/>
      <c r="Q99" s="281"/>
      <c r="R99" s="281"/>
      <c r="S99" s="281"/>
    </row>
    <row r="100" spans="2:19">
      <c r="B100" s="277"/>
      <c r="C100" s="278" t="s">
        <v>1130</v>
      </c>
      <c r="D100" s="277" t="s">
        <v>1131</v>
      </c>
      <c r="E100" s="284" t="s">
        <v>1132</v>
      </c>
      <c r="F100" s="281" t="s">
        <v>1133</v>
      </c>
      <c r="G100" s="281"/>
      <c r="H100" s="281"/>
      <c r="I100" s="281"/>
      <c r="J100" s="282" t="s">
        <v>1134</v>
      </c>
      <c r="K100" s="281"/>
      <c r="L100" s="281"/>
      <c r="M100" s="281"/>
      <c r="N100" s="281"/>
      <c r="O100" s="281"/>
      <c r="P100" s="281"/>
      <c r="Q100" s="281"/>
      <c r="R100" s="281"/>
      <c r="S100" s="281"/>
    </row>
    <row r="101" spans="2:19">
      <c r="B101" s="277"/>
      <c r="C101" s="278"/>
      <c r="D101" s="277" t="s">
        <v>1135</v>
      </c>
      <c r="E101" s="284" t="s">
        <v>1136</v>
      </c>
      <c r="F101" s="281" t="s">
        <v>1137</v>
      </c>
      <c r="G101" s="281"/>
      <c r="H101" s="281"/>
      <c r="I101" s="281"/>
      <c r="J101" s="282" t="s">
        <v>1138</v>
      </c>
      <c r="K101" s="281"/>
      <c r="L101" s="281"/>
      <c r="M101" s="281"/>
      <c r="N101" s="281"/>
      <c r="O101" s="281"/>
      <c r="P101" s="281"/>
      <c r="Q101" s="281"/>
      <c r="R101" s="281"/>
      <c r="S101" s="281"/>
    </row>
    <row r="102" spans="2:19">
      <c r="B102" s="277"/>
      <c r="C102" s="278"/>
      <c r="D102" s="277" t="s">
        <v>1139</v>
      </c>
      <c r="E102" s="284" t="s">
        <v>1140</v>
      </c>
      <c r="F102" s="281" t="s">
        <v>1141</v>
      </c>
      <c r="G102" s="281"/>
      <c r="H102" s="281"/>
      <c r="I102" s="281"/>
      <c r="J102" s="282" t="s">
        <v>1142</v>
      </c>
      <c r="K102" s="281"/>
      <c r="L102" s="281"/>
      <c r="M102" s="281"/>
      <c r="N102" s="281"/>
      <c r="O102" s="281"/>
      <c r="P102" s="281"/>
      <c r="Q102" s="281"/>
      <c r="R102" s="281"/>
      <c r="S102" s="281"/>
    </row>
    <row r="103" spans="2:19">
      <c r="B103" s="277"/>
      <c r="C103" s="278" t="s">
        <v>1143</v>
      </c>
      <c r="D103" s="277" t="s">
        <v>1144</v>
      </c>
      <c r="E103" s="284" t="s">
        <v>1145</v>
      </c>
      <c r="F103" s="281" t="s">
        <v>1146</v>
      </c>
      <c r="G103" s="281"/>
      <c r="H103" s="281"/>
      <c r="I103" s="281"/>
      <c r="J103" s="282" t="s">
        <v>1147</v>
      </c>
      <c r="K103" s="281"/>
      <c r="L103" s="281"/>
      <c r="M103" s="281"/>
      <c r="N103" s="281"/>
      <c r="O103" s="281"/>
      <c r="P103" s="281"/>
      <c r="Q103" s="281"/>
      <c r="R103" s="281"/>
      <c r="S103" s="281"/>
    </row>
    <row r="104" spans="2:19">
      <c r="B104" s="277"/>
      <c r="C104" s="278"/>
      <c r="D104" s="277" t="s">
        <v>1148</v>
      </c>
      <c r="E104" s="284" t="s">
        <v>1149</v>
      </c>
      <c r="F104" s="281" t="s">
        <v>1150</v>
      </c>
      <c r="G104" s="281"/>
      <c r="H104" s="281"/>
      <c r="I104" s="281"/>
      <c r="J104" s="282" t="s">
        <v>1147</v>
      </c>
      <c r="K104" s="281"/>
      <c r="L104" s="281"/>
      <c r="M104" s="281"/>
      <c r="N104" s="281"/>
      <c r="O104" s="281"/>
      <c r="P104" s="281"/>
      <c r="Q104" s="281"/>
      <c r="R104" s="281"/>
      <c r="S104" s="281"/>
    </row>
    <row r="105" spans="2:19">
      <c r="B105" s="277"/>
      <c r="C105" s="278"/>
      <c r="D105" s="277" t="s">
        <v>1151</v>
      </c>
      <c r="E105" s="284" t="s">
        <v>1152</v>
      </c>
      <c r="F105" s="281" t="s">
        <v>1152</v>
      </c>
      <c r="G105" s="281"/>
      <c r="H105" s="281"/>
      <c r="I105" s="281"/>
      <c r="J105" s="282" t="s">
        <v>1153</v>
      </c>
      <c r="K105" s="281"/>
      <c r="L105" s="281"/>
      <c r="M105" s="281"/>
      <c r="N105" s="281"/>
      <c r="O105" s="281"/>
      <c r="P105" s="281"/>
      <c r="Q105" s="281"/>
      <c r="R105" s="281"/>
      <c r="S105" s="281"/>
    </row>
    <row r="106" spans="2:19">
      <c r="B106" s="277"/>
      <c r="C106" s="278"/>
      <c r="D106" s="277" t="s">
        <v>1154</v>
      </c>
      <c r="E106" s="284" t="s">
        <v>1155</v>
      </c>
      <c r="F106" s="281" t="s">
        <v>1156</v>
      </c>
      <c r="G106" s="281"/>
      <c r="H106" s="281"/>
      <c r="I106" s="281"/>
      <c r="J106" s="282" t="s">
        <v>1104</v>
      </c>
      <c r="K106" s="281"/>
      <c r="L106" s="281"/>
      <c r="M106" s="281"/>
      <c r="N106" s="281"/>
      <c r="O106" s="281"/>
      <c r="P106" s="281"/>
      <c r="Q106" s="281"/>
      <c r="R106" s="281"/>
      <c r="S106" s="281"/>
    </row>
    <row r="107" spans="2:19">
      <c r="B107" s="277"/>
      <c r="C107" s="278"/>
      <c r="D107" s="277" t="s">
        <v>1157</v>
      </c>
      <c r="E107" s="284" t="s">
        <v>1158</v>
      </c>
      <c r="F107" s="281" t="s">
        <v>92</v>
      </c>
      <c r="G107" s="281"/>
      <c r="H107" s="281"/>
      <c r="I107" s="281"/>
      <c r="J107" s="282" t="s">
        <v>1104</v>
      </c>
      <c r="K107" s="281"/>
      <c r="L107" s="281"/>
      <c r="M107" s="281"/>
      <c r="N107" s="281"/>
      <c r="O107" s="281"/>
      <c r="P107" s="281"/>
      <c r="Q107" s="281"/>
      <c r="R107" s="281"/>
      <c r="S107" s="281"/>
    </row>
    <row r="108" spans="2:19">
      <c r="B108" s="277"/>
      <c r="C108" s="278"/>
      <c r="D108" s="277" t="s">
        <v>1159</v>
      </c>
      <c r="E108" s="284" t="s">
        <v>1158</v>
      </c>
      <c r="F108" s="281" t="s">
        <v>157</v>
      </c>
      <c r="G108" s="281"/>
      <c r="H108" s="281"/>
      <c r="I108" s="281"/>
      <c r="J108" s="282" t="s">
        <v>1104</v>
      </c>
      <c r="K108" s="281"/>
      <c r="L108" s="281"/>
      <c r="M108" s="281"/>
      <c r="N108" s="281"/>
      <c r="O108" s="281"/>
      <c r="P108" s="281"/>
      <c r="Q108" s="281"/>
      <c r="R108" s="281"/>
      <c r="S108" s="281"/>
    </row>
    <row r="109" spans="2:19">
      <c r="B109" s="277"/>
      <c r="C109" s="278"/>
      <c r="D109" s="277" t="s">
        <v>1160</v>
      </c>
      <c r="E109" s="284" t="s">
        <v>1158</v>
      </c>
      <c r="F109" s="281" t="s">
        <v>1161</v>
      </c>
      <c r="G109" s="281"/>
      <c r="H109" s="281"/>
      <c r="I109" s="281"/>
      <c r="J109" s="282" t="s">
        <v>1104</v>
      </c>
      <c r="K109" s="281"/>
      <c r="L109" s="281"/>
      <c r="M109" s="281"/>
      <c r="N109" s="281"/>
      <c r="O109" s="281"/>
      <c r="P109" s="281"/>
      <c r="Q109" s="281"/>
      <c r="R109" s="281"/>
      <c r="S109" s="281"/>
    </row>
    <row r="110" spans="2:19">
      <c r="B110" s="277"/>
      <c r="C110" s="278"/>
      <c r="D110" s="277" t="s">
        <v>1151</v>
      </c>
      <c r="E110" s="284" t="s">
        <v>1152</v>
      </c>
      <c r="F110" s="281" t="s">
        <v>1152</v>
      </c>
      <c r="G110" s="281"/>
      <c r="H110" s="281"/>
      <c r="I110" s="281"/>
      <c r="J110" s="282" t="s">
        <v>1153</v>
      </c>
      <c r="K110" s="281"/>
      <c r="L110" s="281"/>
      <c r="M110" s="281"/>
      <c r="N110" s="281"/>
      <c r="O110" s="281"/>
      <c r="P110" s="281"/>
      <c r="Q110" s="281"/>
      <c r="R110" s="281"/>
      <c r="S110" s="281"/>
    </row>
    <row r="111" spans="2:19">
      <c r="B111" s="277"/>
      <c r="C111" s="278" t="s">
        <v>1162</v>
      </c>
      <c r="D111" s="277" t="s">
        <v>1163</v>
      </c>
      <c r="E111" s="284" t="s">
        <v>1164</v>
      </c>
      <c r="F111" s="281" t="s">
        <v>1165</v>
      </c>
      <c r="G111" s="281"/>
      <c r="H111" s="281"/>
      <c r="I111" s="281"/>
      <c r="J111" s="282" t="s">
        <v>1104</v>
      </c>
      <c r="K111" s="281"/>
      <c r="L111" s="281"/>
      <c r="M111" s="281"/>
      <c r="N111" s="281"/>
      <c r="O111" s="281"/>
      <c r="P111" s="281"/>
      <c r="Q111" s="281"/>
      <c r="R111" s="281"/>
      <c r="S111" s="281"/>
    </row>
    <row r="112" spans="2:19">
      <c r="B112" s="277"/>
      <c r="C112" s="278"/>
      <c r="D112" s="277" t="s">
        <v>1166</v>
      </c>
      <c r="E112" s="284" t="s">
        <v>1167</v>
      </c>
      <c r="F112" s="281" t="s">
        <v>1168</v>
      </c>
      <c r="G112" s="281"/>
      <c r="H112" s="281"/>
      <c r="I112" s="281"/>
      <c r="J112" s="282" t="s">
        <v>1104</v>
      </c>
      <c r="K112" s="281"/>
      <c r="L112" s="281"/>
      <c r="M112" s="281"/>
      <c r="N112" s="281"/>
      <c r="O112" s="281"/>
      <c r="P112" s="281"/>
      <c r="Q112" s="281"/>
      <c r="R112" s="281"/>
      <c r="S112" s="281"/>
    </row>
    <row r="113" spans="2:19">
      <c r="B113" s="277"/>
      <c r="C113" s="278"/>
      <c r="D113" s="277" t="s">
        <v>48</v>
      </c>
      <c r="E113" s="284" t="s">
        <v>48</v>
      </c>
      <c r="F113" s="281" t="s">
        <v>1169</v>
      </c>
      <c r="G113" s="281"/>
      <c r="H113" s="281"/>
      <c r="I113" s="281"/>
      <c r="J113" s="282" t="s">
        <v>1170</v>
      </c>
      <c r="K113" s="281"/>
      <c r="L113" s="281"/>
      <c r="M113" s="281"/>
      <c r="N113" s="281"/>
      <c r="O113" s="281"/>
      <c r="P113" s="281"/>
      <c r="Q113" s="281"/>
      <c r="R113" s="281"/>
      <c r="S113" s="281"/>
    </row>
  </sheetData>
  <mergeCells count="3">
    <mergeCell ref="B5:C5"/>
    <mergeCell ref="E5:F5"/>
    <mergeCell ref="H5:I5"/>
  </mergeCells>
  <phoneticPr fontId="1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38CA1C-8193-4DDA-B626-D97955FACB14}">
  <sheetPr codeName="Sheet14"/>
  <dimension ref="A3:Z90"/>
  <sheetViews>
    <sheetView topLeftCell="A3" workbookViewId="0">
      <selection activeCell="A14" sqref="A14:XFD14"/>
    </sheetView>
  </sheetViews>
  <sheetFormatPr defaultColWidth="8.7109375" defaultRowHeight="11.25"/>
  <cols>
    <col min="1" max="1" width="3.28515625" style="3" customWidth="1"/>
    <col min="2" max="2" width="2.5703125" style="3" customWidth="1"/>
    <col min="3" max="3" width="5.5703125" style="4" customWidth="1"/>
    <col min="4" max="4" width="14.7109375" style="3" customWidth="1"/>
    <col min="5" max="5" width="9" style="32" customWidth="1"/>
    <col min="6" max="6" width="23.85546875" style="32" customWidth="1"/>
    <col min="7" max="7" width="4.5703125" style="3" customWidth="1"/>
    <col min="8" max="9" width="4.7109375" style="3" customWidth="1"/>
    <col min="10" max="16384" width="8.7109375" style="3"/>
  </cols>
  <sheetData>
    <row r="3" spans="1:26" s="245" customFormat="1" ht="13.5">
      <c r="B3" s="333" t="s">
        <v>917</v>
      </c>
      <c r="C3" s="333"/>
      <c r="D3" s="333"/>
      <c r="E3" s="333"/>
      <c r="F3" s="333"/>
      <c r="G3" s="244"/>
      <c r="H3" s="244"/>
      <c r="I3" s="244"/>
      <c r="J3" s="244"/>
      <c r="K3" s="244"/>
      <c r="L3" s="244"/>
      <c r="M3" s="244"/>
      <c r="N3" s="244"/>
      <c r="O3" s="244"/>
      <c r="P3" s="244"/>
      <c r="Q3" s="244"/>
      <c r="R3" s="244"/>
      <c r="S3" s="244"/>
      <c r="T3" s="244"/>
    </row>
    <row r="5" spans="1:26">
      <c r="A5" s="263"/>
      <c r="B5" s="246" t="s">
        <v>918</v>
      </c>
      <c r="C5" s="247"/>
      <c r="D5" s="248"/>
      <c r="E5" s="290"/>
      <c r="F5" s="290"/>
      <c r="H5" s="246" t="s">
        <v>940</v>
      </c>
      <c r="I5" s="246"/>
      <c r="J5" s="248"/>
      <c r="K5" s="248"/>
      <c r="L5" s="248"/>
      <c r="M5" s="248"/>
      <c r="N5" s="248"/>
      <c r="O5" s="248"/>
      <c r="P5" s="248"/>
      <c r="Q5" s="248"/>
      <c r="R5" s="248"/>
      <c r="S5" s="248"/>
      <c r="T5" s="248"/>
      <c r="Y5" s="3" t="s">
        <v>1182</v>
      </c>
      <c r="Z5" s="3" t="s">
        <v>1183</v>
      </c>
    </row>
    <row r="6" spans="1:26">
      <c r="C6" s="340" t="s">
        <v>920</v>
      </c>
      <c r="D6" s="340"/>
      <c r="E6" s="340"/>
      <c r="F6" s="341"/>
      <c r="J6" s="342" t="s">
        <v>940</v>
      </c>
      <c r="K6" s="342"/>
      <c r="M6" s="335" t="s">
        <v>1188</v>
      </c>
      <c r="N6" s="336"/>
      <c r="P6" s="335" t="s">
        <v>1185</v>
      </c>
      <c r="Q6" s="336"/>
      <c r="S6" s="335" t="s">
        <v>1186</v>
      </c>
      <c r="T6" s="336"/>
      <c r="V6" s="335" t="s">
        <v>1184</v>
      </c>
      <c r="W6" s="336"/>
    </row>
    <row r="7" spans="1:26" s="249" customFormat="1">
      <c r="C7" s="250" t="s">
        <v>922</v>
      </c>
      <c r="D7" s="251" t="s">
        <v>923</v>
      </c>
      <c r="E7" s="291" t="s">
        <v>941</v>
      </c>
      <c r="F7" s="291" t="s">
        <v>925</v>
      </c>
      <c r="G7" s="249" t="s">
        <v>928</v>
      </c>
      <c r="H7" s="252" t="s">
        <v>929</v>
      </c>
      <c r="J7" s="250" t="s">
        <v>942</v>
      </c>
      <c r="K7" s="250" t="s">
        <v>931</v>
      </c>
      <c r="M7" s="250" t="s">
        <v>943</v>
      </c>
      <c r="N7" s="250" t="s">
        <v>931</v>
      </c>
      <c r="P7" s="250" t="s">
        <v>943</v>
      </c>
      <c r="Q7" s="250" t="s">
        <v>931</v>
      </c>
      <c r="S7" s="250" t="s">
        <v>943</v>
      </c>
      <c r="T7" s="250" t="s">
        <v>931</v>
      </c>
      <c r="V7" s="250" t="s">
        <v>943</v>
      </c>
      <c r="W7" s="250" t="s">
        <v>931</v>
      </c>
    </row>
    <row r="8" spans="1:26">
      <c r="B8" s="3">
        <v>1</v>
      </c>
      <c r="C8" s="256" t="s">
        <v>944</v>
      </c>
      <c r="D8" s="254" t="s">
        <v>945</v>
      </c>
      <c r="E8" s="33" t="s">
        <v>946</v>
      </c>
      <c r="F8" s="33"/>
      <c r="G8" s="3" t="s">
        <v>928</v>
      </c>
      <c r="H8" s="255">
        <v>1</v>
      </c>
      <c r="I8" s="4"/>
      <c r="J8" s="254"/>
      <c r="K8" s="254"/>
      <c r="M8" s="254">
        <v>0.25</v>
      </c>
      <c r="N8" s="254"/>
      <c r="P8" s="254">
        <v>0</v>
      </c>
      <c r="Q8" s="254"/>
      <c r="S8" s="254">
        <v>0.5</v>
      </c>
      <c r="T8" s="254"/>
      <c r="V8" s="254">
        <v>0</v>
      </c>
      <c r="W8" s="254"/>
    </row>
    <row r="9" spans="1:26">
      <c r="B9" s="3">
        <v>2</v>
      </c>
      <c r="C9" s="256"/>
      <c r="D9" s="301" t="s">
        <v>940</v>
      </c>
      <c r="E9" s="302"/>
      <c r="F9" s="302" t="s">
        <v>947</v>
      </c>
      <c r="G9" s="3" t="s">
        <v>928</v>
      </c>
      <c r="H9" s="255">
        <v>2</v>
      </c>
      <c r="I9" s="4"/>
      <c r="J9" s="254"/>
      <c r="K9" s="254"/>
      <c r="M9" s="254">
        <v>0.5</v>
      </c>
      <c r="N9" s="254"/>
      <c r="S9" s="254">
        <v>1</v>
      </c>
      <c r="T9" s="254"/>
    </row>
    <row r="10" spans="1:26">
      <c r="B10" s="3">
        <v>3</v>
      </c>
      <c r="C10" s="256"/>
      <c r="D10" s="301" t="s">
        <v>948</v>
      </c>
      <c r="E10" s="302"/>
      <c r="F10" s="302"/>
      <c r="G10" s="3" t="s">
        <v>928</v>
      </c>
      <c r="H10" s="255">
        <v>3</v>
      </c>
      <c r="I10" s="4"/>
      <c r="J10" s="254"/>
      <c r="K10" s="254"/>
      <c r="M10" s="254">
        <v>1</v>
      </c>
      <c r="N10" s="254"/>
      <c r="S10" s="254">
        <v>3</v>
      </c>
      <c r="T10" s="254"/>
    </row>
    <row r="11" spans="1:26">
      <c r="B11" s="5">
        <v>4</v>
      </c>
      <c r="C11" s="256"/>
      <c r="D11" s="301" t="s">
        <v>949</v>
      </c>
      <c r="E11" s="302"/>
      <c r="F11" s="302"/>
      <c r="G11" s="3" t="s">
        <v>928</v>
      </c>
      <c r="H11" s="255">
        <v>4</v>
      </c>
      <c r="I11" s="4"/>
      <c r="J11" s="254"/>
      <c r="K11" s="254"/>
      <c r="M11" s="254">
        <v>2</v>
      </c>
      <c r="N11" s="254"/>
      <c r="S11" s="254">
        <v>5</v>
      </c>
      <c r="T11" s="254"/>
    </row>
    <row r="12" spans="1:26">
      <c r="B12" s="3">
        <v>5</v>
      </c>
      <c r="C12" s="256"/>
      <c r="D12" s="301" t="s">
        <v>1407</v>
      </c>
      <c r="E12" s="302"/>
      <c r="F12" s="302"/>
      <c r="G12" s="3" t="s">
        <v>928</v>
      </c>
      <c r="H12" s="255">
        <v>5</v>
      </c>
      <c r="I12" s="4"/>
      <c r="J12" s="254"/>
      <c r="K12" s="254"/>
      <c r="M12" s="254">
        <v>3</v>
      </c>
      <c r="N12" s="254"/>
      <c r="S12" s="254">
        <v>10</v>
      </c>
      <c r="T12" s="254"/>
    </row>
    <row r="13" spans="1:26">
      <c r="B13" s="5">
        <v>6</v>
      </c>
      <c r="C13" s="256"/>
      <c r="D13" s="301" t="s">
        <v>1408</v>
      </c>
      <c r="E13" s="302"/>
      <c r="F13" s="302"/>
      <c r="G13" s="3" t="s">
        <v>928</v>
      </c>
      <c r="H13" s="255">
        <v>6</v>
      </c>
      <c r="I13" s="4"/>
      <c r="M13" s="254">
        <v>5</v>
      </c>
      <c r="N13" s="254"/>
    </row>
    <row r="14" spans="1:26">
      <c r="B14" s="3">
        <v>7</v>
      </c>
      <c r="C14" s="256"/>
      <c r="D14" s="301" t="s">
        <v>1476</v>
      </c>
      <c r="E14" s="302"/>
      <c r="F14" s="302"/>
      <c r="G14" s="3" t="s">
        <v>928</v>
      </c>
      <c r="H14" s="255">
        <v>6</v>
      </c>
      <c r="I14" s="4"/>
      <c r="M14" s="254">
        <v>5</v>
      </c>
      <c r="N14" s="254"/>
    </row>
    <row r="15" spans="1:26">
      <c r="B15" s="5">
        <v>8</v>
      </c>
      <c r="C15" s="256"/>
      <c r="D15" s="301" t="s">
        <v>1409</v>
      </c>
      <c r="E15" s="302"/>
      <c r="F15" s="302"/>
      <c r="G15" s="3" t="s">
        <v>928</v>
      </c>
      <c r="H15" s="255">
        <v>7</v>
      </c>
      <c r="I15" s="4"/>
      <c r="M15" s="254">
        <v>10</v>
      </c>
      <c r="N15" s="254"/>
    </row>
    <row r="16" spans="1:26">
      <c r="B16" s="3">
        <v>9</v>
      </c>
      <c r="C16" s="256"/>
      <c r="D16" s="254" t="s">
        <v>1180</v>
      </c>
      <c r="E16" s="33"/>
      <c r="F16" s="33" t="s">
        <v>1421</v>
      </c>
      <c r="G16" s="3" t="s">
        <v>928</v>
      </c>
      <c r="H16" s="255">
        <v>8</v>
      </c>
      <c r="I16" s="4"/>
      <c r="M16" s="254">
        <v>15</v>
      </c>
      <c r="N16" s="254"/>
    </row>
    <row r="17" spans="1:22">
      <c r="B17" s="5">
        <v>10</v>
      </c>
      <c r="C17" s="256"/>
      <c r="D17" s="254" t="s">
        <v>1410</v>
      </c>
      <c r="E17" s="33"/>
      <c r="F17" s="33"/>
      <c r="G17" s="3" t="s">
        <v>928</v>
      </c>
      <c r="H17" s="255">
        <v>9</v>
      </c>
      <c r="I17" s="4"/>
      <c r="M17" s="254">
        <v>20</v>
      </c>
      <c r="N17" s="254"/>
    </row>
    <row r="18" spans="1:22">
      <c r="B18" s="3">
        <v>11</v>
      </c>
      <c r="C18" s="256"/>
      <c r="D18" s="297" t="s">
        <v>1181</v>
      </c>
      <c r="E18" s="303"/>
      <c r="F18" s="303"/>
      <c r="G18" s="3" t="s">
        <v>928</v>
      </c>
      <c r="H18" s="258">
        <v>10</v>
      </c>
      <c r="I18" s="4"/>
      <c r="M18" s="254">
        <v>30</v>
      </c>
      <c r="N18" s="254"/>
    </row>
    <row r="19" spans="1:22">
      <c r="B19" s="5">
        <v>12</v>
      </c>
      <c r="C19" s="257"/>
      <c r="D19" s="254" t="s">
        <v>1411</v>
      </c>
      <c r="E19" s="33"/>
      <c r="F19" s="33"/>
      <c r="G19" s="3" t="s">
        <v>928</v>
      </c>
    </row>
    <row r="20" spans="1:22">
      <c r="B20" s="3">
        <v>13</v>
      </c>
      <c r="C20" s="256"/>
      <c r="D20" s="254" t="s">
        <v>1412</v>
      </c>
      <c r="E20" s="33"/>
      <c r="F20" s="33"/>
      <c r="G20" s="3" t="s">
        <v>928</v>
      </c>
    </row>
    <row r="21" spans="1:22">
      <c r="A21" s="263"/>
      <c r="B21" s="5">
        <v>14</v>
      </c>
      <c r="C21" s="256"/>
      <c r="D21" s="254" t="s">
        <v>1413</v>
      </c>
      <c r="E21" s="33"/>
      <c r="F21" s="33" t="s">
        <v>1423</v>
      </c>
      <c r="G21" s="3" t="s">
        <v>928</v>
      </c>
      <c r="H21" s="246" t="s">
        <v>948</v>
      </c>
      <c r="I21" s="246"/>
      <c r="J21" s="246"/>
      <c r="K21" s="246"/>
      <c r="L21" s="246"/>
      <c r="M21" s="246"/>
      <c r="N21" s="246"/>
      <c r="O21" s="246"/>
      <c r="P21" s="246"/>
      <c r="Q21" s="246"/>
      <c r="R21" s="246"/>
      <c r="S21" s="246"/>
      <c r="T21" s="246"/>
    </row>
    <row r="22" spans="1:22">
      <c r="B22" s="3">
        <v>15</v>
      </c>
      <c r="C22" s="257"/>
      <c r="D22" s="254" t="s">
        <v>1414</v>
      </c>
      <c r="E22" s="33"/>
      <c r="F22" s="33"/>
      <c r="G22" s="3" t="s">
        <v>928</v>
      </c>
      <c r="J22" s="342" t="s">
        <v>948</v>
      </c>
      <c r="K22" s="342"/>
      <c r="M22" s="343" t="s">
        <v>935</v>
      </c>
      <c r="N22" s="343"/>
      <c r="O22" s="343"/>
      <c r="P22" s="343"/>
      <c r="Q22" s="343"/>
      <c r="R22" s="343"/>
      <c r="S22" s="343"/>
      <c r="U22" s="345" t="s">
        <v>1172</v>
      </c>
      <c r="V22" s="341"/>
    </row>
    <row r="23" spans="1:22">
      <c r="B23" s="5">
        <v>16</v>
      </c>
      <c r="C23" s="256"/>
      <c r="D23" s="254" t="s">
        <v>1415</v>
      </c>
      <c r="E23" s="33"/>
      <c r="F23" s="33"/>
      <c r="G23" s="3" t="s">
        <v>928</v>
      </c>
      <c r="H23" s="252" t="s">
        <v>929</v>
      </c>
      <c r="J23" s="250" t="s">
        <v>942</v>
      </c>
      <c r="K23" s="250" t="s">
        <v>931</v>
      </c>
      <c r="M23" s="259" t="s">
        <v>943</v>
      </c>
      <c r="N23" s="260">
        <v>0</v>
      </c>
      <c r="O23" s="261">
        <v>0.5</v>
      </c>
      <c r="P23" s="260">
        <v>1</v>
      </c>
      <c r="Q23" s="261">
        <v>3</v>
      </c>
      <c r="R23" s="260">
        <v>5</v>
      </c>
      <c r="S23" s="261">
        <v>10</v>
      </c>
      <c r="U23" s="259" t="s">
        <v>943</v>
      </c>
      <c r="V23" s="260">
        <v>0</v>
      </c>
    </row>
    <row r="24" spans="1:22">
      <c r="B24" s="3">
        <v>17</v>
      </c>
      <c r="C24" s="256"/>
      <c r="D24" s="254" t="s">
        <v>1416</v>
      </c>
      <c r="E24" s="33"/>
      <c r="F24" s="33"/>
      <c r="G24" s="3" t="s">
        <v>928</v>
      </c>
      <c r="H24" s="255">
        <v>1</v>
      </c>
      <c r="J24" s="254"/>
      <c r="K24" s="254"/>
      <c r="M24" s="261">
        <v>0.5</v>
      </c>
      <c r="P24" s="3">
        <v>6.5249999999999996E-3</v>
      </c>
      <c r="Q24" s="3">
        <v>6.3749999999999996E-3</v>
      </c>
      <c r="R24" s="3">
        <v>6.1999999999999998E-3</v>
      </c>
      <c r="U24" s="261">
        <v>0.5</v>
      </c>
      <c r="V24" s="3">
        <v>6.5249999999999996E-3</v>
      </c>
    </row>
    <row r="25" spans="1:22">
      <c r="B25" s="5">
        <v>18</v>
      </c>
      <c r="C25" s="256"/>
      <c r="D25" s="254" t="s">
        <v>1417</v>
      </c>
      <c r="E25" s="33"/>
      <c r="F25" s="33" t="s">
        <v>1422</v>
      </c>
      <c r="G25" s="3" t="s">
        <v>928</v>
      </c>
      <c r="H25" s="255">
        <v>2</v>
      </c>
      <c r="J25" s="254"/>
      <c r="K25" s="254"/>
      <c r="M25" s="260">
        <v>1</v>
      </c>
      <c r="O25" s="3">
        <v>6.2250000000000005E-3</v>
      </c>
      <c r="P25" s="3">
        <v>6.5950000000000002E-3</v>
      </c>
      <c r="Q25" s="3">
        <v>6.352E-3</v>
      </c>
      <c r="R25" s="3">
        <v>6.1599999999999997E-3</v>
      </c>
      <c r="U25" s="260">
        <v>1</v>
      </c>
      <c r="V25" s="3">
        <v>6.5950000000000002E-3</v>
      </c>
    </row>
    <row r="26" spans="1:22">
      <c r="B26" s="3">
        <v>19</v>
      </c>
      <c r="C26" s="256"/>
      <c r="D26" s="254" t="s">
        <v>1418</v>
      </c>
      <c r="E26" s="33"/>
      <c r="F26" s="33"/>
      <c r="G26" s="3" t="s">
        <v>928</v>
      </c>
      <c r="H26" s="255">
        <v>3</v>
      </c>
      <c r="J26" s="254"/>
      <c r="K26" s="254"/>
      <c r="M26" s="261">
        <v>3</v>
      </c>
      <c r="O26" s="3">
        <v>6.45E-3</v>
      </c>
      <c r="P26" s="3">
        <v>6.6E-3</v>
      </c>
      <c r="Q26" s="3">
        <v>6.3299999999999997E-3</v>
      </c>
      <c r="R26" s="3">
        <v>6.1199999999999996E-3</v>
      </c>
      <c r="U26" s="261">
        <v>3</v>
      </c>
      <c r="V26" s="3">
        <v>6.6E-3</v>
      </c>
    </row>
    <row r="27" spans="1:22">
      <c r="B27" s="5">
        <v>20</v>
      </c>
      <c r="C27" s="256"/>
      <c r="D27" s="254" t="s">
        <v>1419</v>
      </c>
      <c r="E27" s="33"/>
      <c r="F27" s="33"/>
      <c r="G27" s="3" t="s">
        <v>928</v>
      </c>
      <c r="H27" s="255">
        <v>4</v>
      </c>
      <c r="J27" s="254"/>
      <c r="K27" s="254"/>
      <c r="M27" s="260">
        <v>5</v>
      </c>
      <c r="O27" s="3">
        <v>6.7320000000000001E-3</v>
      </c>
      <c r="P27" s="3">
        <v>6.6E-3</v>
      </c>
      <c r="Q27" s="3">
        <v>6.3349999999999995E-3</v>
      </c>
      <c r="R27" s="3">
        <v>6.0229999999999997E-3</v>
      </c>
      <c r="U27" s="260">
        <v>5</v>
      </c>
      <c r="V27" s="3">
        <v>6.6E-3</v>
      </c>
    </row>
    <row r="28" spans="1:22">
      <c r="B28" s="3">
        <v>21</v>
      </c>
      <c r="C28" s="256"/>
      <c r="D28" s="254" t="s">
        <v>1420</v>
      </c>
      <c r="E28" s="33"/>
      <c r="F28" s="33"/>
      <c r="G28" s="3" t="s">
        <v>928</v>
      </c>
      <c r="H28" s="258">
        <v>5</v>
      </c>
      <c r="J28" s="254"/>
      <c r="K28" s="254"/>
      <c r="M28" s="261">
        <v>10</v>
      </c>
      <c r="U28" s="261">
        <v>10</v>
      </c>
    </row>
    <row r="29" spans="1:22">
      <c r="B29" s="5">
        <v>22</v>
      </c>
      <c r="C29" s="256"/>
      <c r="D29" s="301" t="s">
        <v>252</v>
      </c>
      <c r="E29" s="302"/>
      <c r="F29" s="302" t="s">
        <v>1425</v>
      </c>
      <c r="G29" s="3" t="s">
        <v>928</v>
      </c>
    </row>
    <row r="30" spans="1:22">
      <c r="C30" s="256"/>
      <c r="D30" s="254"/>
      <c r="E30" s="33"/>
      <c r="F30" s="33"/>
      <c r="G30" s="3" t="s">
        <v>928</v>
      </c>
    </row>
    <row r="31" spans="1:22">
      <c r="C31" s="256"/>
      <c r="D31" s="254"/>
      <c r="E31" s="33"/>
      <c r="F31" s="33"/>
      <c r="G31" s="3" t="s">
        <v>928</v>
      </c>
      <c r="H31" s="246" t="s">
        <v>950</v>
      </c>
      <c r="I31" s="246"/>
      <c r="J31" s="246"/>
      <c r="K31" s="246"/>
      <c r="L31" s="246"/>
      <c r="M31" s="246"/>
      <c r="N31" s="246"/>
      <c r="O31" s="246"/>
      <c r="P31" s="246"/>
      <c r="Q31" s="246"/>
      <c r="R31" s="246"/>
      <c r="S31" s="246"/>
      <c r="T31" s="246"/>
    </row>
    <row r="32" spans="1:22">
      <c r="C32" s="256"/>
      <c r="D32" s="297" t="s">
        <v>1424</v>
      </c>
      <c r="E32" s="303"/>
      <c r="F32" s="303"/>
      <c r="G32" s="3" t="s">
        <v>928</v>
      </c>
      <c r="J32" s="342" t="s">
        <v>949</v>
      </c>
      <c r="K32" s="342"/>
      <c r="M32" s="344" t="s">
        <v>951</v>
      </c>
      <c r="N32" s="344"/>
    </row>
    <row r="33" spans="1:24">
      <c r="C33" s="256"/>
      <c r="D33" s="254"/>
      <c r="E33" s="33"/>
      <c r="F33" s="33"/>
      <c r="G33" s="3" t="s">
        <v>928</v>
      </c>
      <c r="H33" s="252" t="s">
        <v>929</v>
      </c>
      <c r="J33" s="250" t="s">
        <v>942</v>
      </c>
      <c r="K33" s="250" t="s">
        <v>931</v>
      </c>
      <c r="M33" s="265" t="s">
        <v>952</v>
      </c>
      <c r="N33" s="265" t="s">
        <v>931</v>
      </c>
    </row>
    <row r="34" spans="1:24">
      <c r="C34" s="256"/>
      <c r="D34" s="254" t="s">
        <v>1465</v>
      </c>
      <c r="E34" s="33"/>
      <c r="F34" s="33"/>
      <c r="H34" s="255">
        <v>1</v>
      </c>
      <c r="J34" s="254"/>
      <c r="K34" s="254"/>
      <c r="M34" s="215" t="s">
        <v>953</v>
      </c>
      <c r="N34" s="254"/>
    </row>
    <row r="35" spans="1:24">
      <c r="C35" s="256"/>
      <c r="D35" s="254" t="s">
        <v>1466</v>
      </c>
      <c r="E35" s="33"/>
      <c r="F35" s="33"/>
      <c r="H35" s="255">
        <v>2</v>
      </c>
      <c r="J35" s="254"/>
      <c r="K35" s="254"/>
      <c r="M35" s="215" t="s">
        <v>954</v>
      </c>
      <c r="N35" s="254"/>
    </row>
    <row r="36" spans="1:24">
      <c r="A36" s="263"/>
      <c r="C36" s="256"/>
      <c r="D36" s="254" t="s">
        <v>1467</v>
      </c>
      <c r="E36" s="33"/>
      <c r="F36" s="33"/>
      <c r="H36" s="255">
        <v>3</v>
      </c>
      <c r="J36" s="254"/>
      <c r="K36" s="254"/>
    </row>
    <row r="37" spans="1:24">
      <c r="C37" s="256"/>
      <c r="D37" s="254" t="s">
        <v>1468</v>
      </c>
      <c r="E37" s="33"/>
      <c r="F37" s="33"/>
      <c r="H37" s="255">
        <v>4</v>
      </c>
      <c r="J37" s="254"/>
      <c r="K37" s="254"/>
    </row>
    <row r="38" spans="1:24">
      <c r="C38" s="256"/>
      <c r="D38" s="254"/>
      <c r="E38" s="33"/>
      <c r="F38" s="33"/>
      <c r="H38" s="258">
        <v>5</v>
      </c>
      <c r="J38" s="254"/>
      <c r="K38" s="254"/>
    </row>
    <row r="39" spans="1:24">
      <c r="C39" s="256"/>
      <c r="D39" s="254"/>
      <c r="E39" s="33"/>
      <c r="F39" s="33"/>
    </row>
    <row r="40" spans="1:24">
      <c r="C40" s="256"/>
      <c r="D40" s="254"/>
      <c r="E40" s="33"/>
      <c r="F40" s="33"/>
    </row>
    <row r="41" spans="1:24">
      <c r="C41" s="256"/>
      <c r="D41" s="254"/>
      <c r="E41" s="33"/>
      <c r="F41" s="33"/>
      <c r="H41" s="246" t="s">
        <v>955</v>
      </c>
      <c r="I41" s="246"/>
      <c r="J41" s="248"/>
      <c r="K41" s="248"/>
      <c r="L41" s="248"/>
      <c r="M41" s="248"/>
      <c r="N41" s="248"/>
      <c r="O41" s="248"/>
      <c r="P41" s="248"/>
      <c r="Q41" s="248"/>
      <c r="R41" s="248"/>
      <c r="S41" s="248"/>
      <c r="T41" s="248"/>
    </row>
    <row r="42" spans="1:24">
      <c r="C42" s="256"/>
      <c r="D42" s="254"/>
      <c r="E42" s="33"/>
      <c r="F42" s="33"/>
      <c r="J42" s="262" t="s">
        <v>956</v>
      </c>
      <c r="K42" s="262"/>
      <c r="L42" s="262"/>
      <c r="M42" s="262"/>
      <c r="N42" s="262"/>
      <c r="O42" s="262"/>
      <c r="P42" s="262"/>
      <c r="Q42" s="262"/>
      <c r="R42" s="262"/>
      <c r="S42" s="262"/>
      <c r="T42" s="262"/>
    </row>
    <row r="43" spans="1:24">
      <c r="D43" s="4"/>
      <c r="E43" s="4"/>
      <c r="F43" s="4"/>
      <c r="H43" s="252" t="s">
        <v>929</v>
      </c>
      <c r="J43" s="260" t="s">
        <v>929</v>
      </c>
      <c r="K43" s="260">
        <v>1</v>
      </c>
      <c r="L43" s="260">
        <v>2</v>
      </c>
      <c r="M43" s="260">
        <v>3</v>
      </c>
      <c r="N43" s="260">
        <v>4</v>
      </c>
      <c r="O43" s="260">
        <v>5</v>
      </c>
      <c r="P43" s="260">
        <v>6</v>
      </c>
      <c r="Q43" s="260">
        <v>7</v>
      </c>
      <c r="R43" s="260">
        <v>8</v>
      </c>
      <c r="S43" s="260">
        <v>9</v>
      </c>
      <c r="T43" s="260">
        <v>10</v>
      </c>
      <c r="U43" s="3">
        <v>11</v>
      </c>
      <c r="V43" s="3">
        <v>12</v>
      </c>
      <c r="W43" s="3">
        <v>13</v>
      </c>
      <c r="X43" s="3" t="s">
        <v>938</v>
      </c>
    </row>
    <row r="44" spans="1:24">
      <c r="D44" s="4"/>
      <c r="E44" s="4"/>
      <c r="F44" s="4"/>
      <c r="H44" s="255">
        <v>1</v>
      </c>
    </row>
    <row r="45" spans="1:24">
      <c r="D45" s="4"/>
      <c r="E45" s="4"/>
      <c r="F45" s="4"/>
      <c r="H45" s="255">
        <v>2</v>
      </c>
      <c r="J45" s="3" t="s">
        <v>957</v>
      </c>
    </row>
    <row r="46" spans="1:24">
      <c r="D46" s="4"/>
      <c r="E46" s="4"/>
      <c r="F46" s="4"/>
      <c r="H46" s="255">
        <v>3</v>
      </c>
      <c r="J46" s="3" t="s">
        <v>958</v>
      </c>
    </row>
    <row r="47" spans="1:24">
      <c r="D47" s="4"/>
      <c r="E47" s="4"/>
      <c r="F47" s="4"/>
      <c r="H47" s="255">
        <v>4</v>
      </c>
      <c r="J47" s="3" t="s">
        <v>959</v>
      </c>
    </row>
    <row r="48" spans="1:24">
      <c r="D48" s="4"/>
      <c r="E48" s="4"/>
      <c r="F48" s="4" t="s">
        <v>1457</v>
      </c>
      <c r="H48" s="255">
        <v>5</v>
      </c>
      <c r="J48" s="3" t="s">
        <v>960</v>
      </c>
    </row>
    <row r="49" spans="4:20">
      <c r="D49" s="4"/>
      <c r="E49" s="4"/>
      <c r="F49" s="4" t="s">
        <v>1456</v>
      </c>
      <c r="H49" s="255">
        <v>6</v>
      </c>
    </row>
    <row r="50" spans="4:20">
      <c r="D50" s="4"/>
      <c r="E50" s="4"/>
      <c r="F50" s="4" t="s">
        <v>1458</v>
      </c>
      <c r="H50" s="258">
        <v>5</v>
      </c>
    </row>
    <row r="51" spans="4:20">
      <c r="D51" s="4"/>
      <c r="E51" s="4"/>
      <c r="F51" s="4"/>
    </row>
    <row r="52" spans="4:20">
      <c r="D52" s="4"/>
      <c r="E52" s="4"/>
      <c r="F52" s="4"/>
      <c r="J52" s="262" t="s">
        <v>961</v>
      </c>
      <c r="K52" s="262"/>
      <c r="L52" s="262"/>
      <c r="M52" s="262"/>
      <c r="N52" s="262"/>
      <c r="O52" s="262"/>
      <c r="P52" s="262"/>
      <c r="Q52" s="262"/>
      <c r="R52" s="262"/>
      <c r="S52" s="262"/>
      <c r="T52" s="262"/>
    </row>
    <row r="53" spans="4:20">
      <c r="H53" s="252" t="s">
        <v>929</v>
      </c>
      <c r="J53" s="260" t="s">
        <v>929</v>
      </c>
      <c r="K53" s="260">
        <v>1</v>
      </c>
      <c r="L53" s="260">
        <v>2</v>
      </c>
      <c r="M53" s="260">
        <v>3</v>
      </c>
      <c r="N53" s="260">
        <v>4</v>
      </c>
      <c r="O53" s="260">
        <v>5</v>
      </c>
      <c r="P53" s="260">
        <v>6</v>
      </c>
      <c r="Q53" s="260">
        <v>7</v>
      </c>
      <c r="R53" s="260">
        <v>8</v>
      </c>
      <c r="S53" s="260">
        <v>9</v>
      </c>
      <c r="T53" s="260">
        <v>10</v>
      </c>
    </row>
    <row r="54" spans="4:20">
      <c r="F54" s="32" t="s">
        <v>462</v>
      </c>
      <c r="H54" s="255">
        <v>1</v>
      </c>
    </row>
    <row r="55" spans="4:20">
      <c r="F55" s="32" t="s">
        <v>1388</v>
      </c>
      <c r="H55" s="255">
        <v>2</v>
      </c>
    </row>
    <row r="56" spans="4:20">
      <c r="F56" s="32" t="s">
        <v>1459</v>
      </c>
      <c r="H56" s="255">
        <v>3</v>
      </c>
    </row>
    <row r="57" spans="4:20">
      <c r="H57" s="255">
        <v>4</v>
      </c>
    </row>
    <row r="58" spans="4:20">
      <c r="H58" s="255">
        <v>5</v>
      </c>
    </row>
    <row r="59" spans="4:20">
      <c r="F59" s="32" t="s">
        <v>1460</v>
      </c>
      <c r="H59" s="255">
        <v>6</v>
      </c>
    </row>
    <row r="60" spans="4:20">
      <c r="F60" s="32" t="s">
        <v>1461</v>
      </c>
      <c r="H60" s="258">
        <v>5</v>
      </c>
    </row>
    <row r="61" spans="4:20">
      <c r="F61" s="32" t="s">
        <v>1462</v>
      </c>
    </row>
    <row r="63" spans="4:20">
      <c r="F63" s="32" t="s">
        <v>1455</v>
      </c>
    </row>
    <row r="64" spans="4:20">
      <c r="F64" s="32" t="s">
        <v>1463</v>
      </c>
    </row>
    <row r="78" spans="6:6">
      <c r="F78" s="32" t="s">
        <v>1187</v>
      </c>
    </row>
    <row r="90" spans="6:6">
      <c r="F90" s="32" t="s">
        <v>1464</v>
      </c>
    </row>
  </sheetData>
  <mergeCells count="12">
    <mergeCell ref="V6:W6"/>
    <mergeCell ref="J22:K22"/>
    <mergeCell ref="M22:S22"/>
    <mergeCell ref="J32:K32"/>
    <mergeCell ref="M32:N32"/>
    <mergeCell ref="U22:V22"/>
    <mergeCell ref="S6:T6"/>
    <mergeCell ref="B3:F3"/>
    <mergeCell ref="C6:F6"/>
    <mergeCell ref="J6:K6"/>
    <mergeCell ref="M6:N6"/>
    <mergeCell ref="P6:Q6"/>
  </mergeCells>
  <phoneticPr fontId="1" type="noConversion"/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3313" r:id="rId3" name="Button 1">
              <controlPr defaultSize="0" print="0" autoFill="0" autoPict="0" macro="[1]!Sheet2.check">
                <anchor moveWithCells="1" sizeWithCells="1">
                  <from>
                    <xdr:col>5</xdr:col>
                    <xdr:colOff>19050</xdr:colOff>
                    <xdr:row>3</xdr:row>
                    <xdr:rowOff>9525</xdr:rowOff>
                  </from>
                  <to>
                    <xdr:col>5</xdr:col>
                    <xdr:colOff>1390650</xdr:colOff>
                    <xdr:row>3</xdr:row>
                    <xdr:rowOff>142875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8E0FB-ACB1-4E4F-A148-B58EEC1903E9}">
  <sheetPr codeName="Sheet15"/>
  <dimension ref="B3:T3"/>
  <sheetViews>
    <sheetView workbookViewId="0">
      <selection activeCell="V32" sqref="V32"/>
    </sheetView>
  </sheetViews>
  <sheetFormatPr defaultRowHeight="12"/>
  <cols>
    <col min="1" max="1" width="3.42578125" customWidth="1"/>
  </cols>
  <sheetData>
    <row r="3" spans="2:20" s="245" customFormat="1" ht="13.5">
      <c r="B3" s="333" t="s">
        <v>917</v>
      </c>
      <c r="C3" s="333"/>
      <c r="D3" s="333"/>
      <c r="E3" s="333"/>
      <c r="F3" s="333"/>
      <c r="G3" s="244"/>
      <c r="H3" s="244"/>
      <c r="I3" s="244"/>
      <c r="J3" s="244"/>
      <c r="K3" s="244"/>
      <c r="L3" s="244"/>
      <c r="M3" s="244"/>
      <c r="N3" s="244"/>
      <c r="O3" s="244"/>
      <c r="P3" s="244"/>
      <c r="Q3" s="244"/>
      <c r="R3" s="244"/>
      <c r="S3" s="244"/>
      <c r="T3" s="244"/>
    </row>
  </sheetData>
  <mergeCells count="1">
    <mergeCell ref="B3:F3"/>
  </mergeCells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02BA94-B890-4DD3-AE6A-B430F0C91A84}">
  <dimension ref="A2:O103"/>
  <sheetViews>
    <sheetView tabSelected="1" topLeftCell="A35" workbookViewId="0">
      <selection activeCell="U51" sqref="U51"/>
    </sheetView>
  </sheetViews>
  <sheetFormatPr defaultRowHeight="12"/>
  <cols>
    <col min="4" max="4" width="22.85546875" customWidth="1"/>
    <col min="5" max="5" width="2.5703125" customWidth="1"/>
    <col min="7" max="7" width="12.5703125" customWidth="1"/>
    <col min="8" max="8" width="26.140625" style="56" customWidth="1"/>
    <col min="9" max="9" width="6.85546875" customWidth="1"/>
    <col min="10" max="10" width="13.5703125" customWidth="1"/>
    <col min="11" max="12" width="3.7109375" customWidth="1"/>
    <col min="13" max="13" width="7.5703125" customWidth="1"/>
    <col min="14" max="14" width="6" bestFit="1" customWidth="1"/>
    <col min="15" max="15" width="9.140625" style="305"/>
  </cols>
  <sheetData>
    <row r="2" spans="1:15" ht="13.5">
      <c r="K2" s="346" t="s">
        <v>1576</v>
      </c>
      <c r="L2" s="346"/>
      <c r="M2" s="346"/>
    </row>
    <row r="3" spans="1:15" ht="13.5">
      <c r="B3" s="306" t="s">
        <v>1574</v>
      </c>
      <c r="C3" s="307"/>
      <c r="D3" s="307"/>
      <c r="E3" s="307"/>
      <c r="F3" s="347" t="s">
        <v>1573</v>
      </c>
      <c r="G3" s="348"/>
      <c r="H3" s="312" t="s">
        <v>1572</v>
      </c>
      <c r="I3" s="307"/>
      <c r="J3" s="307"/>
      <c r="K3" s="306" t="s">
        <v>1570</v>
      </c>
      <c r="L3" s="306"/>
      <c r="M3" s="306" t="s">
        <v>721</v>
      </c>
      <c r="N3" s="306" t="s">
        <v>1577</v>
      </c>
      <c r="O3" s="308" t="s">
        <v>1571</v>
      </c>
    </row>
    <row r="4" spans="1:15" s="59" customFormat="1" ht="13.5">
      <c r="B4" s="309"/>
      <c r="C4" s="310" t="s">
        <v>1575</v>
      </c>
      <c r="D4" s="309"/>
      <c r="E4" s="309"/>
      <c r="F4" s="309"/>
      <c r="G4" s="309"/>
      <c r="H4" s="313"/>
      <c r="I4" s="309"/>
      <c r="J4" s="309"/>
      <c r="K4" s="309"/>
      <c r="L4" s="309"/>
      <c r="M4" s="310">
        <v>-1</v>
      </c>
      <c r="N4" s="309"/>
      <c r="O4" s="311"/>
    </row>
    <row r="5" spans="1:15" ht="13.5">
      <c r="A5">
        <v>1</v>
      </c>
      <c r="B5" s="43" t="s">
        <v>1526</v>
      </c>
      <c r="F5" t="s">
        <v>1487</v>
      </c>
      <c r="H5" s="314" t="str">
        <f t="shared" ref="H5:H6" si="0">IF(D5&lt;&gt;"","J"&amp;TEXT(K5*10,"000")&amp;TEXT(L5*10,"000")&amp;TEXT(N5*10,"000"),"")</f>
        <v/>
      </c>
      <c r="I5" t="str">
        <f>IF(G5&lt;&gt;"",IF(F4="",I4,F4),IF(F5="",I4,F5))</f>
        <v>MR</v>
      </c>
      <c r="J5">
        <f>IF(H5&lt;&gt;"",IF(G4="",J4,G4),IF(G5="",J4,G5))</f>
        <v>0</v>
      </c>
      <c r="K5">
        <f t="shared" ref="K5:K36" si="1">IF(A5="",K4,A5)</f>
        <v>1</v>
      </c>
      <c r="L5" t="str">
        <f t="shared" ref="L5:L36" si="2">IF(B5="",L4,B5)</f>
        <v>데이터입수관리(MR)</v>
      </c>
      <c r="M5">
        <f t="shared" ref="M5:M36" si="3">IF(LEN(IF(LEN(F5&amp;G5)&gt;0,IF(F5="",G5,F5),""))&gt;0,M4+1,M4)</f>
        <v>0</v>
      </c>
      <c r="N5">
        <f t="shared" ref="N5:N36" si="4">IF(D5="",0,N4+1)</f>
        <v>0</v>
      </c>
      <c r="O5" s="305" t="str">
        <f>IF(LEN(F5&amp;G5)&gt;0,"INSERT INTO ZID_MAP_G(PROJ_ID,GRP_ID,GRP_NM,PGRP_ID,GRP_SEQ) VALUES('MKRRMS','"&amp;IF(F5="",G5,F5)&amp;"','"&amp;IF(A5="",K5&amp;"."&amp;L5&amp;" "&amp;C5,A5&amp;" "&amp;B5)&amp;"','"&amp;IF(I5=F5,"ROOT",I5)&amp;"',"&amp;M5&amp;");","")</f>
        <v>INSERT INTO ZID_MAP_G(PROJ_ID,GRP_ID,GRP_NM,PGRP_ID,GRP_SEQ) VALUES('MKRRMS','MR','1 데이터입수관리(MR)','ROOT',0);</v>
      </c>
    </row>
    <row r="6" spans="1:15" ht="13.5">
      <c r="B6">
        <v>1</v>
      </c>
      <c r="C6" s="43" t="s">
        <v>1521</v>
      </c>
      <c r="G6" t="s">
        <v>1499</v>
      </c>
      <c r="H6" s="314" t="str">
        <f t="shared" si="0"/>
        <v/>
      </c>
      <c r="I6" t="str">
        <f t="shared" ref="I6:I45" si="5">IF(G6&lt;&gt;"",IF(F5="",I5,F5),IF(F6="",I5,F6))</f>
        <v>MR</v>
      </c>
      <c r="J6" t="str">
        <f t="shared" ref="J6:J12" si="6">IF(H6&lt;&gt;"",IF(G5="",J5,G5),IF(G6="",J5,G6))</f>
        <v>MRIN_POSI</v>
      </c>
      <c r="K6">
        <f t="shared" si="1"/>
        <v>1</v>
      </c>
      <c r="L6">
        <f t="shared" si="2"/>
        <v>1</v>
      </c>
      <c r="M6">
        <f t="shared" si="3"/>
        <v>1</v>
      </c>
      <c r="N6">
        <f t="shared" si="4"/>
        <v>0</v>
      </c>
      <c r="O6" s="305" t="str">
        <f t="shared" ref="O6:O70" si="7">IF(LEN(F6&amp;G6)&gt;0,"INSERT INTO ZID_MAP_G(PROJ_ID,GRP_ID,GRP_NM,PGRP_ID,GRP_SEQ) VALUES('MKRRMS','"&amp;IF(F6="",G6,F6)&amp;"','"&amp;IF(A6="",K6&amp;"."&amp;L6&amp;" "&amp;C6,A6&amp;" "&amp;B6)&amp;"','"&amp;IF(I6=F6,"ROOT",I6)&amp;"',"&amp;M6&amp;");","")</f>
        <v>INSERT INTO ZID_MAP_G(PROJ_ID,GRP_ID,GRP_NM,PGRP_ID,GRP_SEQ) VALUES('MKRRMS','MRIN_POSI','1.1 포지션데이터 입수(MR)','MR',1);</v>
      </c>
    </row>
    <row r="7" spans="1:15" ht="13.5">
      <c r="D7" t="s">
        <v>1479</v>
      </c>
      <c r="H7" s="314" t="str">
        <f>IF(D7&lt;&gt;"","J"&amp;TEXT(K7*10,"000")&amp;TEXT(L7*10,"000")&amp;TEXT(N7*10,"000"),"")</f>
        <v>J010010010</v>
      </c>
      <c r="I7" t="str">
        <f t="shared" si="5"/>
        <v>MR</v>
      </c>
      <c r="J7" t="str">
        <f t="shared" si="6"/>
        <v>MRIN_POSI</v>
      </c>
      <c r="K7">
        <f t="shared" si="1"/>
        <v>1</v>
      </c>
      <c r="L7">
        <f t="shared" si="2"/>
        <v>1</v>
      </c>
      <c r="M7">
        <f t="shared" si="3"/>
        <v>1</v>
      </c>
      <c r="N7">
        <f t="shared" si="4"/>
        <v>1</v>
      </c>
      <c r="O7" s="305" t="str">
        <f t="shared" si="7"/>
        <v/>
      </c>
    </row>
    <row r="8" spans="1:15" ht="13.5">
      <c r="D8" t="s">
        <v>1480</v>
      </c>
      <c r="H8" s="314" t="str">
        <f t="shared" ref="H8:H72" si="8">IF(D8&lt;&gt;"","J"&amp;TEXT(K8*10,"000")&amp;TEXT(L8*10,"000")&amp;TEXT(N8*10,"000"),"")</f>
        <v>J010010020</v>
      </c>
      <c r="I8" t="str">
        <f t="shared" si="5"/>
        <v>MR</v>
      </c>
      <c r="J8" t="str">
        <f t="shared" si="6"/>
        <v>MRIN_POSI</v>
      </c>
      <c r="K8">
        <f t="shared" si="1"/>
        <v>1</v>
      </c>
      <c r="L8">
        <f t="shared" si="2"/>
        <v>1</v>
      </c>
      <c r="M8">
        <f t="shared" si="3"/>
        <v>1</v>
      </c>
      <c r="N8">
        <f t="shared" si="4"/>
        <v>2</v>
      </c>
      <c r="O8" s="305" t="str">
        <f t="shared" si="7"/>
        <v/>
      </c>
    </row>
    <row r="9" spans="1:15" ht="13.5">
      <c r="D9" t="s">
        <v>1481</v>
      </c>
      <c r="H9" s="314" t="str">
        <f t="shared" si="8"/>
        <v>J010010030</v>
      </c>
      <c r="I9" t="str">
        <f t="shared" si="5"/>
        <v>MR</v>
      </c>
      <c r="J9" t="str">
        <f t="shared" si="6"/>
        <v>MRIN_POSI</v>
      </c>
      <c r="K9">
        <f t="shared" si="1"/>
        <v>1</v>
      </c>
      <c r="L9">
        <f t="shared" si="2"/>
        <v>1</v>
      </c>
      <c r="M9">
        <f t="shared" si="3"/>
        <v>1</v>
      </c>
      <c r="N9">
        <f t="shared" si="4"/>
        <v>3</v>
      </c>
      <c r="O9" s="305" t="str">
        <f t="shared" si="7"/>
        <v/>
      </c>
    </row>
    <row r="10" spans="1:15" ht="13.5">
      <c r="D10" t="s">
        <v>1488</v>
      </c>
      <c r="H10" s="314" t="str">
        <f t="shared" si="8"/>
        <v>J010010040</v>
      </c>
      <c r="I10" t="str">
        <f t="shared" si="5"/>
        <v>MR</v>
      </c>
      <c r="J10" t="str">
        <f t="shared" si="6"/>
        <v>MRIN_POSI</v>
      </c>
      <c r="K10">
        <f t="shared" si="1"/>
        <v>1</v>
      </c>
      <c r="L10">
        <f t="shared" si="2"/>
        <v>1</v>
      </c>
      <c r="M10">
        <f t="shared" si="3"/>
        <v>1</v>
      </c>
      <c r="N10">
        <f t="shared" si="4"/>
        <v>4</v>
      </c>
      <c r="O10" s="305" t="str">
        <f t="shared" si="7"/>
        <v/>
      </c>
    </row>
    <row r="11" spans="1:15" ht="13.5">
      <c r="D11" t="s">
        <v>1489</v>
      </c>
      <c r="H11" s="314" t="str">
        <f t="shared" si="8"/>
        <v>J010010050</v>
      </c>
      <c r="I11" t="str">
        <f t="shared" si="5"/>
        <v>MR</v>
      </c>
      <c r="J11" t="str">
        <f t="shared" si="6"/>
        <v>MRIN_POSI</v>
      </c>
      <c r="K11">
        <f t="shared" si="1"/>
        <v>1</v>
      </c>
      <c r="L11">
        <f t="shared" si="2"/>
        <v>1</v>
      </c>
      <c r="M11">
        <f t="shared" si="3"/>
        <v>1</v>
      </c>
      <c r="N11">
        <f t="shared" si="4"/>
        <v>5</v>
      </c>
      <c r="O11" s="305" t="str">
        <f t="shared" si="7"/>
        <v/>
      </c>
    </row>
    <row r="12" spans="1:15" ht="13.5">
      <c r="D12" t="s">
        <v>304</v>
      </c>
      <c r="H12" s="314" t="str">
        <f t="shared" si="8"/>
        <v>J010010060</v>
      </c>
      <c r="I12" t="str">
        <f t="shared" si="5"/>
        <v>MR</v>
      </c>
      <c r="J12" t="str">
        <f t="shared" si="6"/>
        <v>MRIN_POSI</v>
      </c>
      <c r="K12">
        <f t="shared" si="1"/>
        <v>1</v>
      </c>
      <c r="L12">
        <f t="shared" si="2"/>
        <v>1</v>
      </c>
      <c r="M12">
        <f t="shared" si="3"/>
        <v>1</v>
      </c>
      <c r="N12">
        <f t="shared" si="4"/>
        <v>6</v>
      </c>
      <c r="O12" s="305" t="str">
        <f t="shared" si="7"/>
        <v/>
      </c>
    </row>
    <row r="13" spans="1:15" ht="13.5">
      <c r="B13">
        <v>2</v>
      </c>
      <c r="C13" s="43" t="s">
        <v>1522</v>
      </c>
      <c r="G13" t="s">
        <v>1500</v>
      </c>
      <c r="H13" s="314" t="str">
        <f t="shared" si="8"/>
        <v/>
      </c>
      <c r="I13" t="str">
        <f t="shared" si="5"/>
        <v>MR</v>
      </c>
      <c r="J13" t="str">
        <f>IF(H13&lt;&gt;"",IF(G12="",J12,G12),IF(G13="",J12,G13))</f>
        <v>MRIN_SCHE</v>
      </c>
      <c r="K13">
        <f t="shared" si="1"/>
        <v>1</v>
      </c>
      <c r="L13">
        <f t="shared" si="2"/>
        <v>2</v>
      </c>
      <c r="M13">
        <f t="shared" si="3"/>
        <v>2</v>
      </c>
      <c r="N13">
        <f t="shared" si="4"/>
        <v>0</v>
      </c>
      <c r="O13" s="305" t="str">
        <f t="shared" si="7"/>
        <v>INSERT INTO ZID_MAP_G(PROJ_ID,GRP_ID,GRP_NM,PGRP_ID,GRP_SEQ) VALUES('MKRRMS','MRIN_SCHE','1.2 스케줄정보 입수(MR)','MR',2);</v>
      </c>
    </row>
    <row r="14" spans="1:15" ht="13.5">
      <c r="D14" t="s">
        <v>1486</v>
      </c>
      <c r="H14" s="314" t="str">
        <f t="shared" si="8"/>
        <v>J010020010</v>
      </c>
      <c r="I14" t="str">
        <f t="shared" si="5"/>
        <v>MR</v>
      </c>
      <c r="J14" t="str">
        <f t="shared" ref="J14:J78" si="9">IF(H14&lt;&gt;"",IF(G13="",J13,G13),IF(G14="",J13,G14))</f>
        <v>MRIN_SCHE</v>
      </c>
      <c r="K14">
        <f t="shared" si="1"/>
        <v>1</v>
      </c>
      <c r="L14">
        <f t="shared" si="2"/>
        <v>2</v>
      </c>
      <c r="M14">
        <f t="shared" si="3"/>
        <v>2</v>
      </c>
      <c r="N14">
        <f t="shared" si="4"/>
        <v>1</v>
      </c>
      <c r="O14" s="305" t="str">
        <f t="shared" si="7"/>
        <v/>
      </c>
    </row>
    <row r="15" spans="1:15" ht="13.5">
      <c r="D15" t="s">
        <v>1490</v>
      </c>
      <c r="H15" s="314" t="str">
        <f t="shared" si="8"/>
        <v>J010020020</v>
      </c>
      <c r="I15" t="str">
        <f t="shared" si="5"/>
        <v>MR</v>
      </c>
      <c r="J15" t="str">
        <f t="shared" si="9"/>
        <v>MRIN_SCHE</v>
      </c>
      <c r="K15">
        <f t="shared" si="1"/>
        <v>1</v>
      </c>
      <c r="L15">
        <f t="shared" si="2"/>
        <v>2</v>
      </c>
      <c r="M15">
        <f t="shared" si="3"/>
        <v>2</v>
      </c>
      <c r="N15">
        <f t="shared" si="4"/>
        <v>2</v>
      </c>
      <c r="O15" s="305" t="str">
        <f t="shared" si="7"/>
        <v/>
      </c>
    </row>
    <row r="16" spans="1:15" ht="13.5">
      <c r="D16" t="s">
        <v>304</v>
      </c>
      <c r="H16" s="314" t="str">
        <f t="shared" si="8"/>
        <v>J010020030</v>
      </c>
      <c r="I16" t="str">
        <f t="shared" si="5"/>
        <v>MR</v>
      </c>
      <c r="J16" t="str">
        <f t="shared" si="9"/>
        <v>MRIN_SCHE</v>
      </c>
      <c r="K16">
        <f t="shared" si="1"/>
        <v>1</v>
      </c>
      <c r="L16">
        <f t="shared" si="2"/>
        <v>2</v>
      </c>
      <c r="M16">
        <f t="shared" si="3"/>
        <v>2</v>
      </c>
      <c r="N16">
        <f t="shared" si="4"/>
        <v>3</v>
      </c>
      <c r="O16" s="305" t="str">
        <f t="shared" si="7"/>
        <v/>
      </c>
    </row>
    <row r="17" spans="2:15" ht="13.5">
      <c r="B17">
        <v>3</v>
      </c>
      <c r="C17" s="43" t="s">
        <v>1523</v>
      </c>
      <c r="G17" t="s">
        <v>1501</v>
      </c>
      <c r="H17" s="314" t="str">
        <f t="shared" si="8"/>
        <v/>
      </c>
      <c r="I17" t="str">
        <f t="shared" si="5"/>
        <v>MR</v>
      </c>
      <c r="J17" t="str">
        <f t="shared" si="9"/>
        <v>MRIN_MKET</v>
      </c>
      <c r="K17">
        <f t="shared" si="1"/>
        <v>1</v>
      </c>
      <c r="L17">
        <f t="shared" si="2"/>
        <v>3</v>
      </c>
      <c r="M17">
        <f t="shared" si="3"/>
        <v>3</v>
      </c>
      <c r="N17">
        <f t="shared" si="4"/>
        <v>0</v>
      </c>
      <c r="O17" s="305" t="str">
        <f t="shared" si="7"/>
        <v>INSERT INTO ZID_MAP_G(PROJ_ID,GRP_ID,GRP_NM,PGRP_ID,GRP_SEQ) VALUES('MKRRMS','MRIN_MKET','1.3 시장데이터 입수(MR)','MR',3);</v>
      </c>
    </row>
    <row r="18" spans="2:15" ht="13.5">
      <c r="D18" t="s">
        <v>1484</v>
      </c>
      <c r="H18" s="314" t="str">
        <f t="shared" si="8"/>
        <v>J010030010</v>
      </c>
      <c r="I18" t="str">
        <f t="shared" si="5"/>
        <v>MR</v>
      </c>
      <c r="J18" t="str">
        <f t="shared" si="9"/>
        <v>MRIN_MKET</v>
      </c>
      <c r="K18">
        <f t="shared" si="1"/>
        <v>1</v>
      </c>
      <c r="L18">
        <f t="shared" si="2"/>
        <v>3</v>
      </c>
      <c r="M18">
        <f t="shared" si="3"/>
        <v>3</v>
      </c>
      <c r="N18">
        <f t="shared" si="4"/>
        <v>1</v>
      </c>
      <c r="O18" s="305" t="str">
        <f t="shared" si="7"/>
        <v/>
      </c>
    </row>
    <row r="19" spans="2:15" ht="13.5">
      <c r="D19" t="s">
        <v>1491</v>
      </c>
      <c r="H19" s="314" t="str">
        <f t="shared" si="8"/>
        <v>J010030020</v>
      </c>
      <c r="I19" t="str">
        <f t="shared" si="5"/>
        <v>MR</v>
      </c>
      <c r="J19" t="str">
        <f t="shared" si="9"/>
        <v>MRIN_MKET</v>
      </c>
      <c r="K19">
        <f t="shared" si="1"/>
        <v>1</v>
      </c>
      <c r="L19">
        <f t="shared" si="2"/>
        <v>3</v>
      </c>
      <c r="M19">
        <f t="shared" si="3"/>
        <v>3</v>
      </c>
      <c r="N19">
        <f t="shared" si="4"/>
        <v>2</v>
      </c>
      <c r="O19" s="305" t="str">
        <f t="shared" si="7"/>
        <v/>
      </c>
    </row>
    <row r="20" spans="2:15" ht="13.5">
      <c r="D20" t="s">
        <v>304</v>
      </c>
      <c r="H20" s="314" t="str">
        <f t="shared" si="8"/>
        <v>J010030030</v>
      </c>
      <c r="I20" t="str">
        <f t="shared" si="5"/>
        <v>MR</v>
      </c>
      <c r="J20" t="str">
        <f t="shared" si="9"/>
        <v>MRIN_MKET</v>
      </c>
      <c r="K20">
        <f t="shared" si="1"/>
        <v>1</v>
      </c>
      <c r="L20">
        <f t="shared" si="2"/>
        <v>3</v>
      </c>
      <c r="M20">
        <f t="shared" si="3"/>
        <v>3</v>
      </c>
      <c r="N20">
        <f t="shared" si="4"/>
        <v>3</v>
      </c>
      <c r="O20" s="305" t="str">
        <f t="shared" si="7"/>
        <v/>
      </c>
    </row>
    <row r="21" spans="2:15" ht="13.5">
      <c r="B21">
        <v>4</v>
      </c>
      <c r="C21" s="43" t="s">
        <v>1524</v>
      </c>
      <c r="G21" t="s">
        <v>1502</v>
      </c>
      <c r="H21" s="314" t="str">
        <f t="shared" si="8"/>
        <v/>
      </c>
      <c r="I21" t="str">
        <f t="shared" si="5"/>
        <v>MR</v>
      </c>
      <c r="J21" t="str">
        <f t="shared" si="9"/>
        <v>MRIN_BASE</v>
      </c>
      <c r="K21">
        <f t="shared" si="1"/>
        <v>1</v>
      </c>
      <c r="L21">
        <f t="shared" si="2"/>
        <v>4</v>
      </c>
      <c r="M21">
        <f t="shared" si="3"/>
        <v>4</v>
      </c>
      <c r="N21">
        <f t="shared" si="4"/>
        <v>0</v>
      </c>
      <c r="O21" s="305" t="str">
        <f t="shared" si="7"/>
        <v>INSERT INTO ZID_MAP_G(PROJ_ID,GRP_ID,GRP_NM,PGRP_ID,GRP_SEQ) VALUES('MKRRMS','MRIN_BASE','1.4 BS 및 기준정보 입수(MR)','MR',4);</v>
      </c>
    </row>
    <row r="22" spans="2:15" ht="13.5">
      <c r="D22" t="s">
        <v>1482</v>
      </c>
      <c r="H22" s="314" t="str">
        <f t="shared" si="8"/>
        <v>J010040010</v>
      </c>
      <c r="I22" t="str">
        <f t="shared" si="5"/>
        <v>MR</v>
      </c>
      <c r="J22" t="str">
        <f t="shared" si="9"/>
        <v>MRIN_BASE</v>
      </c>
      <c r="K22">
        <f t="shared" si="1"/>
        <v>1</v>
      </c>
      <c r="L22">
        <f t="shared" si="2"/>
        <v>4</v>
      </c>
      <c r="M22">
        <f t="shared" si="3"/>
        <v>4</v>
      </c>
      <c r="N22">
        <f t="shared" si="4"/>
        <v>1</v>
      </c>
      <c r="O22" s="305" t="str">
        <f t="shared" si="7"/>
        <v/>
      </c>
    </row>
    <row r="23" spans="2:15" ht="13.5">
      <c r="D23" t="s">
        <v>1483</v>
      </c>
      <c r="H23" s="314" t="str">
        <f t="shared" si="8"/>
        <v>J010040020</v>
      </c>
      <c r="I23" t="str">
        <f t="shared" si="5"/>
        <v>MR</v>
      </c>
      <c r="J23" t="str">
        <f t="shared" si="9"/>
        <v>MRIN_BASE</v>
      </c>
      <c r="K23">
        <f t="shared" si="1"/>
        <v>1</v>
      </c>
      <c r="L23">
        <f t="shared" si="2"/>
        <v>4</v>
      </c>
      <c r="M23">
        <f t="shared" si="3"/>
        <v>4</v>
      </c>
      <c r="N23">
        <f t="shared" si="4"/>
        <v>2</v>
      </c>
      <c r="O23" s="305" t="str">
        <f t="shared" si="7"/>
        <v/>
      </c>
    </row>
    <row r="24" spans="2:15" ht="13.5">
      <c r="D24" t="s">
        <v>1555</v>
      </c>
      <c r="H24" s="314" t="str">
        <f t="shared" si="8"/>
        <v>J010040030</v>
      </c>
      <c r="I24" t="str">
        <f t="shared" si="5"/>
        <v>MR</v>
      </c>
      <c r="J24" t="str">
        <f t="shared" si="9"/>
        <v>MRIN_BASE</v>
      </c>
      <c r="K24">
        <f t="shared" si="1"/>
        <v>1</v>
      </c>
      <c r="L24">
        <f t="shared" si="2"/>
        <v>4</v>
      </c>
      <c r="M24">
        <f t="shared" si="3"/>
        <v>4</v>
      </c>
      <c r="N24">
        <f t="shared" si="4"/>
        <v>3</v>
      </c>
      <c r="O24" s="305" t="str">
        <f t="shared" si="7"/>
        <v/>
      </c>
    </row>
    <row r="25" spans="2:15" ht="13.5">
      <c r="H25" s="314" t="str">
        <f t="shared" si="8"/>
        <v/>
      </c>
      <c r="I25" t="str">
        <f t="shared" si="5"/>
        <v>MR</v>
      </c>
      <c r="J25" t="str">
        <f t="shared" si="9"/>
        <v>MRIN_BASE</v>
      </c>
      <c r="K25">
        <f t="shared" si="1"/>
        <v>1</v>
      </c>
      <c r="L25">
        <f t="shared" si="2"/>
        <v>4</v>
      </c>
      <c r="M25">
        <f t="shared" si="3"/>
        <v>4</v>
      </c>
      <c r="N25">
        <f t="shared" si="4"/>
        <v>0</v>
      </c>
      <c r="O25" s="305" t="str">
        <f t="shared" si="7"/>
        <v/>
      </c>
    </row>
    <row r="26" spans="2:15" ht="13.5">
      <c r="B26">
        <v>5</v>
      </c>
      <c r="C26" s="43" t="s">
        <v>1525</v>
      </c>
      <c r="G26" t="s">
        <v>1503</v>
      </c>
      <c r="H26" s="314" t="str">
        <f t="shared" si="8"/>
        <v/>
      </c>
      <c r="I26" t="str">
        <f t="shared" si="5"/>
        <v>MR</v>
      </c>
      <c r="J26" t="str">
        <f t="shared" si="9"/>
        <v>MRCR_POSI</v>
      </c>
      <c r="K26">
        <f t="shared" si="1"/>
        <v>1</v>
      </c>
      <c r="L26">
        <f t="shared" si="2"/>
        <v>5</v>
      </c>
      <c r="M26">
        <f t="shared" si="3"/>
        <v>5</v>
      </c>
      <c r="N26">
        <f t="shared" si="4"/>
        <v>0</v>
      </c>
      <c r="O26" s="305" t="str">
        <f t="shared" si="7"/>
        <v>INSERT INTO ZID_MAP_G(PROJ_ID,GRP_ID,GRP_NM,PGRP_ID,GRP_SEQ) VALUES('MKRRMS','MRCR_POSI','1.5 포지션데이터 보정(MR)','MR',5);</v>
      </c>
    </row>
    <row r="27" spans="2:15" ht="13.5">
      <c r="D27" t="s">
        <v>1492</v>
      </c>
      <c r="H27" s="314" t="str">
        <f t="shared" si="8"/>
        <v>J010050010</v>
      </c>
      <c r="I27" t="str">
        <f t="shared" si="5"/>
        <v>MR</v>
      </c>
      <c r="J27" t="str">
        <f t="shared" si="9"/>
        <v>MRCR_POSI</v>
      </c>
      <c r="K27">
        <f t="shared" si="1"/>
        <v>1</v>
      </c>
      <c r="L27">
        <f t="shared" si="2"/>
        <v>5</v>
      </c>
      <c r="M27">
        <f t="shared" si="3"/>
        <v>5</v>
      </c>
      <c r="N27">
        <f t="shared" si="4"/>
        <v>1</v>
      </c>
      <c r="O27" s="305" t="str">
        <f t="shared" si="7"/>
        <v/>
      </c>
    </row>
    <row r="28" spans="2:15" ht="13.5">
      <c r="H28" s="314" t="str">
        <f t="shared" si="8"/>
        <v/>
      </c>
      <c r="I28" t="str">
        <f t="shared" si="5"/>
        <v>MR</v>
      </c>
      <c r="J28" t="str">
        <f t="shared" si="9"/>
        <v>MRCR_POSI</v>
      </c>
      <c r="K28">
        <f t="shared" si="1"/>
        <v>1</v>
      </c>
      <c r="L28">
        <f t="shared" si="2"/>
        <v>5</v>
      </c>
      <c r="M28">
        <f t="shared" si="3"/>
        <v>5</v>
      </c>
      <c r="N28">
        <f t="shared" si="4"/>
        <v>0</v>
      </c>
      <c r="O28" s="305" t="str">
        <f t="shared" si="7"/>
        <v/>
      </c>
    </row>
    <row r="29" spans="2:15" ht="13.5">
      <c r="B29">
        <v>6</v>
      </c>
      <c r="C29" s="43" t="s">
        <v>1560</v>
      </c>
      <c r="G29" t="s">
        <v>1504</v>
      </c>
      <c r="H29" s="314" t="str">
        <f t="shared" si="8"/>
        <v/>
      </c>
      <c r="I29" t="str">
        <f t="shared" si="5"/>
        <v>MR</v>
      </c>
      <c r="J29" t="str">
        <f t="shared" si="9"/>
        <v>MRCR_MKET</v>
      </c>
      <c r="K29">
        <f t="shared" si="1"/>
        <v>1</v>
      </c>
      <c r="L29">
        <f t="shared" si="2"/>
        <v>6</v>
      </c>
      <c r="M29">
        <f t="shared" si="3"/>
        <v>6</v>
      </c>
      <c r="N29">
        <f t="shared" si="4"/>
        <v>0</v>
      </c>
      <c r="O29" s="305" t="str">
        <f t="shared" si="7"/>
        <v>INSERT INTO ZID_MAP_G(PROJ_ID,GRP_ID,GRP_NM,PGRP_ID,GRP_SEQ) VALUES('MKRRMS','MRCR_MKET','1.6 시장데이터 보정(MR)','MR',6);</v>
      </c>
    </row>
    <row r="30" spans="2:15" ht="13.5">
      <c r="D30" t="s">
        <v>1493</v>
      </c>
      <c r="H30" s="314" t="str">
        <f t="shared" si="8"/>
        <v>J010060010</v>
      </c>
      <c r="I30" t="str">
        <f t="shared" si="5"/>
        <v>MR</v>
      </c>
      <c r="J30" t="str">
        <f t="shared" si="9"/>
        <v>MRCR_MKET</v>
      </c>
      <c r="K30">
        <f t="shared" si="1"/>
        <v>1</v>
      </c>
      <c r="L30">
        <f t="shared" si="2"/>
        <v>6</v>
      </c>
      <c r="M30">
        <f t="shared" si="3"/>
        <v>6</v>
      </c>
      <c r="N30">
        <f t="shared" si="4"/>
        <v>1</v>
      </c>
      <c r="O30" s="305" t="str">
        <f t="shared" si="7"/>
        <v/>
      </c>
    </row>
    <row r="31" spans="2:15" ht="13.5">
      <c r="D31" t="s">
        <v>1485</v>
      </c>
      <c r="H31" s="314" t="str">
        <f t="shared" si="8"/>
        <v>J010060020</v>
      </c>
      <c r="I31" t="str">
        <f t="shared" si="5"/>
        <v>MR</v>
      </c>
      <c r="J31" t="str">
        <f t="shared" si="9"/>
        <v>MRCR_MKET</v>
      </c>
      <c r="K31">
        <f t="shared" si="1"/>
        <v>1</v>
      </c>
      <c r="L31">
        <f t="shared" si="2"/>
        <v>6</v>
      </c>
      <c r="M31">
        <f t="shared" si="3"/>
        <v>6</v>
      </c>
      <c r="N31">
        <f t="shared" si="4"/>
        <v>2</v>
      </c>
      <c r="O31" s="305" t="str">
        <f t="shared" si="7"/>
        <v/>
      </c>
    </row>
    <row r="32" spans="2:15" ht="13.5">
      <c r="H32" s="314" t="str">
        <f t="shared" si="8"/>
        <v/>
      </c>
      <c r="I32" t="str">
        <f t="shared" si="5"/>
        <v>MR</v>
      </c>
      <c r="J32" t="str">
        <f t="shared" si="9"/>
        <v>MRCR_MKET</v>
      </c>
      <c r="K32">
        <f t="shared" si="1"/>
        <v>1</v>
      </c>
      <c r="L32">
        <f t="shared" si="2"/>
        <v>6</v>
      </c>
      <c r="M32">
        <f t="shared" si="3"/>
        <v>6</v>
      </c>
      <c r="N32">
        <f t="shared" si="4"/>
        <v>0</v>
      </c>
      <c r="O32" s="305" t="str">
        <f t="shared" si="7"/>
        <v/>
      </c>
    </row>
    <row r="33" spans="1:15" ht="13.5">
      <c r="H33" s="314" t="str">
        <f t="shared" si="8"/>
        <v/>
      </c>
      <c r="I33" t="str">
        <f t="shared" si="5"/>
        <v>MR</v>
      </c>
      <c r="J33" t="str">
        <f t="shared" si="9"/>
        <v>MRCR_MKET</v>
      </c>
      <c r="K33">
        <f t="shared" si="1"/>
        <v>1</v>
      </c>
      <c r="L33">
        <f t="shared" si="2"/>
        <v>6</v>
      </c>
      <c r="M33">
        <f t="shared" si="3"/>
        <v>6</v>
      </c>
      <c r="N33">
        <f t="shared" si="4"/>
        <v>0</v>
      </c>
      <c r="O33" s="305" t="str">
        <f t="shared" si="7"/>
        <v/>
      </c>
    </row>
    <row r="34" spans="1:15" ht="13.5">
      <c r="A34">
        <v>2</v>
      </c>
      <c r="B34" s="43" t="s">
        <v>1561</v>
      </c>
      <c r="F34" t="s">
        <v>1534</v>
      </c>
      <c r="H34" s="314" t="str">
        <f t="shared" si="8"/>
        <v/>
      </c>
      <c r="I34" t="str">
        <f t="shared" si="5"/>
        <v xml:space="preserve">RP </v>
      </c>
      <c r="J34" t="str">
        <f t="shared" si="9"/>
        <v>MRCR_MKET</v>
      </c>
      <c r="K34">
        <f t="shared" si="1"/>
        <v>2</v>
      </c>
      <c r="L34" t="str">
        <f t="shared" si="2"/>
        <v>평가관리(RP)</v>
      </c>
      <c r="M34">
        <f t="shared" si="3"/>
        <v>7</v>
      </c>
      <c r="N34">
        <f t="shared" si="4"/>
        <v>0</v>
      </c>
      <c r="O34" s="305" t="str">
        <f t="shared" si="7"/>
        <v>INSERT INTO ZID_MAP_G(PROJ_ID,GRP_ID,GRP_NM,PGRP_ID,GRP_SEQ) VALUES('MKRRMS','RP ','2 평가관리(RP)','ROOT',7);</v>
      </c>
    </row>
    <row r="35" spans="1:15" ht="13.5">
      <c r="B35">
        <v>1</v>
      </c>
      <c r="C35" s="43" t="s">
        <v>1527</v>
      </c>
      <c r="G35" t="s">
        <v>1505</v>
      </c>
      <c r="H35" s="314" t="str">
        <f t="shared" si="8"/>
        <v/>
      </c>
      <c r="I35" t="str">
        <f t="shared" si="5"/>
        <v xml:space="preserve">RP </v>
      </c>
      <c r="J35" t="str">
        <f t="shared" si="9"/>
        <v>RPIN_POSI</v>
      </c>
      <c r="K35">
        <f t="shared" si="1"/>
        <v>2</v>
      </c>
      <c r="L35">
        <f t="shared" si="2"/>
        <v>1</v>
      </c>
      <c r="M35">
        <f t="shared" si="3"/>
        <v>8</v>
      </c>
      <c r="N35">
        <f t="shared" si="4"/>
        <v>0</v>
      </c>
      <c r="O35" s="305" t="str">
        <f t="shared" si="7"/>
        <v>INSERT INTO ZID_MAP_G(PROJ_ID,GRP_ID,GRP_NM,PGRP_ID,GRP_SEQ) VALUES('MKRRMS','RPIN_POSI','2.1 포지션데이터 이관(RP)','RP ',8);</v>
      </c>
    </row>
    <row r="36" spans="1:15" ht="13.5">
      <c r="D36" t="s">
        <v>1479</v>
      </c>
      <c r="H36" s="314" t="str">
        <f t="shared" si="8"/>
        <v>J020010010</v>
      </c>
      <c r="I36" t="str">
        <f t="shared" si="5"/>
        <v xml:space="preserve">RP </v>
      </c>
      <c r="J36" t="str">
        <f t="shared" si="9"/>
        <v>RPIN_POSI</v>
      </c>
      <c r="K36">
        <f t="shared" si="1"/>
        <v>2</v>
      </c>
      <c r="L36">
        <f t="shared" si="2"/>
        <v>1</v>
      </c>
      <c r="M36">
        <f t="shared" si="3"/>
        <v>8</v>
      </c>
      <c r="N36">
        <f t="shared" si="4"/>
        <v>1</v>
      </c>
      <c r="O36" s="305" t="str">
        <f t="shared" si="7"/>
        <v/>
      </c>
    </row>
    <row r="37" spans="1:15" ht="13.5">
      <c r="D37" s="304" t="s">
        <v>1578</v>
      </c>
      <c r="H37" s="314" t="str">
        <f t="shared" ref="H37:H39" si="10">IF(D37&lt;&gt;"","J"&amp;TEXT(K37*10,"000")&amp;TEXT(L37*10,"000")&amp;TEXT(N37*10,"000"),"")</f>
        <v>J020010020</v>
      </c>
      <c r="I37" t="str">
        <f t="shared" ref="I37:I39" si="11">IF(G37&lt;&gt;"",IF(F36="",I36,F36),IF(F37="",I36,F37))</f>
        <v xml:space="preserve">RP </v>
      </c>
      <c r="J37" t="str">
        <f t="shared" ref="J37:J39" si="12">IF(H37&lt;&gt;"",IF(G36="",J36,G36),IF(G37="",J36,G37))</f>
        <v>RPIN_POSI</v>
      </c>
      <c r="K37">
        <f t="shared" ref="K37:K39" si="13">IF(A37="",K36,A37)</f>
        <v>2</v>
      </c>
      <c r="L37">
        <f t="shared" ref="L37:L39" si="14">IF(B37="",L36,B37)</f>
        <v>1</v>
      </c>
      <c r="M37">
        <f t="shared" ref="M37:M39" si="15">IF(LEN(IF(LEN(F37&amp;G37)&gt;0,IF(F37="",G37,F37),""))&gt;0,M36+1,M36)</f>
        <v>8</v>
      </c>
      <c r="N37">
        <f t="shared" ref="N37:N39" si="16">IF(D37="",0,N36+1)</f>
        <v>2</v>
      </c>
      <c r="O37" s="305" t="str">
        <f t="shared" ref="O37:O39" si="17">IF(LEN(F37&amp;G37)&gt;0,"INSERT INTO ZID_MAP_G(PROJ_ID,GRP_ID,GRP_NM,PGRP_ID,GRP_SEQ) VALUES('MKRRMS','"&amp;IF(F37="",G37,F37)&amp;"','"&amp;IF(A37="",K37&amp;"."&amp;L37&amp;" "&amp;C37,A37&amp;" "&amp;B37)&amp;"','"&amp;IF(I37=F37,"ROOT",I37)&amp;"',"&amp;M37&amp;");","")</f>
        <v/>
      </c>
    </row>
    <row r="38" spans="1:15" ht="13.5">
      <c r="D38" t="s">
        <v>1494</v>
      </c>
      <c r="H38" s="314" t="str">
        <f t="shared" si="10"/>
        <v>J020010030</v>
      </c>
      <c r="I38" t="str">
        <f t="shared" si="11"/>
        <v xml:space="preserve">RP </v>
      </c>
      <c r="J38" t="str">
        <f t="shared" si="12"/>
        <v>RPIN_POSI</v>
      </c>
      <c r="K38">
        <f t="shared" si="13"/>
        <v>2</v>
      </c>
      <c r="L38">
        <f t="shared" si="14"/>
        <v>1</v>
      </c>
      <c r="M38">
        <f t="shared" si="15"/>
        <v>8</v>
      </c>
      <c r="N38">
        <f t="shared" si="16"/>
        <v>3</v>
      </c>
      <c r="O38" s="305" t="str">
        <f t="shared" si="17"/>
        <v/>
      </c>
    </row>
    <row r="39" spans="1:15" ht="13.5">
      <c r="D39" t="s">
        <v>1495</v>
      </c>
      <c r="H39" s="314" t="str">
        <f t="shared" si="10"/>
        <v>J020010040</v>
      </c>
      <c r="I39" t="str">
        <f t="shared" si="11"/>
        <v xml:space="preserve">RP </v>
      </c>
      <c r="J39" t="str">
        <f t="shared" si="12"/>
        <v>RPIN_POSI</v>
      </c>
      <c r="K39">
        <f t="shared" si="13"/>
        <v>2</v>
      </c>
      <c r="L39">
        <f t="shared" si="14"/>
        <v>1</v>
      </c>
      <c r="M39">
        <f t="shared" si="15"/>
        <v>8</v>
      </c>
      <c r="N39">
        <f t="shared" si="16"/>
        <v>4</v>
      </c>
      <c r="O39" s="305" t="str">
        <f t="shared" si="17"/>
        <v/>
      </c>
    </row>
    <row r="40" spans="1:15" ht="13.5">
      <c r="D40" t="s">
        <v>1496</v>
      </c>
      <c r="H40" s="314" t="str">
        <f t="shared" si="8"/>
        <v>J020010050</v>
      </c>
      <c r="I40" t="str">
        <f t="shared" si="5"/>
        <v xml:space="preserve">RP </v>
      </c>
      <c r="J40" t="str">
        <f t="shared" si="9"/>
        <v>RPIN_POSI</v>
      </c>
      <c r="K40">
        <f t="shared" ref="K39:K69" si="18">IF(A40="",K39,A40)</f>
        <v>2</v>
      </c>
      <c r="L40">
        <f t="shared" ref="L39:L69" si="19">IF(B40="",L39,B40)</f>
        <v>1</v>
      </c>
      <c r="M40">
        <f t="shared" ref="M39:M69" si="20">IF(LEN(IF(LEN(F40&amp;G40)&gt;0,IF(F40="",G40,F40),""))&gt;0,M39+1,M39)</f>
        <v>8</v>
      </c>
      <c r="N40">
        <f t="shared" ref="N39:N69" si="21">IF(D40="",0,N39+1)</f>
        <v>5</v>
      </c>
      <c r="O40" s="305" t="str">
        <f t="shared" si="7"/>
        <v/>
      </c>
    </row>
    <row r="41" spans="1:15" ht="13.5">
      <c r="H41" s="314" t="str">
        <f t="shared" si="8"/>
        <v/>
      </c>
      <c r="I41" t="str">
        <f t="shared" si="5"/>
        <v xml:space="preserve">RP </v>
      </c>
      <c r="J41" t="str">
        <f t="shared" si="9"/>
        <v>RPIN_POSI</v>
      </c>
      <c r="K41">
        <f t="shared" si="18"/>
        <v>2</v>
      </c>
      <c r="L41">
        <f t="shared" si="19"/>
        <v>1</v>
      </c>
      <c r="M41">
        <f t="shared" si="20"/>
        <v>8</v>
      </c>
      <c r="N41">
        <f t="shared" si="21"/>
        <v>0</v>
      </c>
      <c r="O41" s="305" t="str">
        <f t="shared" si="7"/>
        <v/>
      </c>
    </row>
    <row r="42" spans="1:15" ht="13.5">
      <c r="B42">
        <v>2</v>
      </c>
      <c r="C42" s="43" t="s">
        <v>1528</v>
      </c>
      <c r="G42" t="s">
        <v>1506</v>
      </c>
      <c r="H42" s="314" t="str">
        <f t="shared" si="8"/>
        <v/>
      </c>
      <c r="I42" t="str">
        <f t="shared" si="5"/>
        <v xml:space="preserve">RP </v>
      </c>
      <c r="J42" t="str">
        <f t="shared" si="9"/>
        <v>RPIN_SCHE</v>
      </c>
      <c r="K42">
        <f t="shared" si="18"/>
        <v>2</v>
      </c>
      <c r="L42">
        <f t="shared" si="19"/>
        <v>2</v>
      </c>
      <c r="M42">
        <f t="shared" si="20"/>
        <v>9</v>
      </c>
      <c r="N42">
        <f t="shared" si="21"/>
        <v>0</v>
      </c>
      <c r="O42" s="305" t="str">
        <f t="shared" si="7"/>
        <v>INSERT INTO ZID_MAP_G(PROJ_ID,GRP_ID,GRP_NM,PGRP_ID,GRP_SEQ) VALUES('MKRRMS','RPIN_SCHE','2.2 스케줄정보 이관(RP)','RP ',9);</v>
      </c>
    </row>
    <row r="43" spans="1:15" ht="13.5">
      <c r="D43" t="s">
        <v>1486</v>
      </c>
      <c r="H43" s="314" t="str">
        <f t="shared" si="8"/>
        <v>J020020010</v>
      </c>
      <c r="I43" t="str">
        <f t="shared" si="5"/>
        <v xml:space="preserve">RP </v>
      </c>
      <c r="J43" t="str">
        <f t="shared" si="9"/>
        <v>RPIN_SCHE</v>
      </c>
      <c r="K43">
        <f t="shared" si="18"/>
        <v>2</v>
      </c>
      <c r="L43">
        <f t="shared" si="19"/>
        <v>2</v>
      </c>
      <c r="M43">
        <f t="shared" si="20"/>
        <v>9</v>
      </c>
      <c r="N43">
        <f t="shared" si="21"/>
        <v>1</v>
      </c>
      <c r="O43" s="305" t="str">
        <f t="shared" si="7"/>
        <v/>
      </c>
    </row>
    <row r="44" spans="1:15" ht="13.5">
      <c r="H44" s="314" t="str">
        <f t="shared" si="8"/>
        <v/>
      </c>
      <c r="I44" t="str">
        <f t="shared" si="5"/>
        <v xml:space="preserve">RP </v>
      </c>
      <c r="J44" t="str">
        <f t="shared" si="9"/>
        <v>RPIN_SCHE</v>
      </c>
      <c r="K44">
        <f t="shared" si="18"/>
        <v>2</v>
      </c>
      <c r="L44">
        <f t="shared" si="19"/>
        <v>2</v>
      </c>
      <c r="M44">
        <f t="shared" si="20"/>
        <v>9</v>
      </c>
      <c r="N44">
        <f t="shared" si="21"/>
        <v>0</v>
      </c>
      <c r="O44" s="305" t="str">
        <f t="shared" si="7"/>
        <v/>
      </c>
    </row>
    <row r="45" spans="1:15" ht="13.5">
      <c r="B45">
        <v>3</v>
      </c>
      <c r="C45" s="43" t="s">
        <v>1529</v>
      </c>
      <c r="G45" t="s">
        <v>1507</v>
      </c>
      <c r="H45" s="314" t="str">
        <f t="shared" si="8"/>
        <v/>
      </c>
      <c r="I45" t="str">
        <f t="shared" si="5"/>
        <v xml:space="preserve">RP </v>
      </c>
      <c r="J45" t="str">
        <f t="shared" si="9"/>
        <v>RPIN_MKET</v>
      </c>
      <c r="K45">
        <f t="shared" si="18"/>
        <v>2</v>
      </c>
      <c r="L45">
        <f t="shared" si="19"/>
        <v>3</v>
      </c>
      <c r="M45">
        <f t="shared" si="20"/>
        <v>10</v>
      </c>
      <c r="N45">
        <f t="shared" si="21"/>
        <v>0</v>
      </c>
      <c r="O45" s="305" t="str">
        <f t="shared" si="7"/>
        <v>INSERT INTO ZID_MAP_G(PROJ_ID,GRP_ID,GRP_NM,PGRP_ID,GRP_SEQ) VALUES('MKRRMS','RPIN_MKET','2.3 시장데이터 관리(RP)','RP ',10);</v>
      </c>
    </row>
    <row r="46" spans="1:15" ht="13.5">
      <c r="C46" s="43"/>
      <c r="D46" s="304" t="s">
        <v>1564</v>
      </c>
      <c r="H46" s="314" t="str">
        <f t="shared" si="8"/>
        <v>J020030010</v>
      </c>
      <c r="I46" t="str">
        <f t="shared" ref="I46:I103" si="22">IF(G46&lt;&gt;"",IF(F45="",I45,F45),IF(F46="",I45,F46))</f>
        <v xml:space="preserve">RP </v>
      </c>
      <c r="J46" t="str">
        <f t="shared" si="9"/>
        <v>RPIN_MKET</v>
      </c>
      <c r="K46">
        <f t="shared" si="18"/>
        <v>2</v>
      </c>
      <c r="L46">
        <f t="shared" si="19"/>
        <v>3</v>
      </c>
      <c r="M46">
        <f t="shared" si="20"/>
        <v>10</v>
      </c>
      <c r="N46">
        <f t="shared" si="21"/>
        <v>1</v>
      </c>
      <c r="O46" s="305" t="str">
        <f t="shared" si="7"/>
        <v/>
      </c>
    </row>
    <row r="47" spans="1:15" ht="13.5">
      <c r="C47" s="43"/>
      <c r="D47" s="304" t="s">
        <v>1565</v>
      </c>
      <c r="H47" s="314" t="str">
        <f t="shared" si="8"/>
        <v>J020030020</v>
      </c>
      <c r="I47" t="str">
        <f t="shared" si="22"/>
        <v xml:space="preserve">RP </v>
      </c>
      <c r="J47" t="str">
        <f t="shared" si="9"/>
        <v>RPIN_MKET</v>
      </c>
      <c r="K47">
        <f t="shared" si="18"/>
        <v>2</v>
      </c>
      <c r="L47">
        <f t="shared" si="19"/>
        <v>3</v>
      </c>
      <c r="M47">
        <f t="shared" si="20"/>
        <v>10</v>
      </c>
      <c r="N47">
        <f t="shared" si="21"/>
        <v>2</v>
      </c>
      <c r="O47" s="305" t="str">
        <f t="shared" si="7"/>
        <v/>
      </c>
    </row>
    <row r="48" spans="1:15" ht="13.5">
      <c r="C48" s="43"/>
      <c r="D48" s="304" t="s">
        <v>1566</v>
      </c>
      <c r="H48" s="314" t="str">
        <f t="shared" si="8"/>
        <v>J020030030</v>
      </c>
      <c r="I48" t="str">
        <f t="shared" si="22"/>
        <v xml:space="preserve">RP </v>
      </c>
      <c r="J48" t="str">
        <f t="shared" si="9"/>
        <v>RPIN_MKET</v>
      </c>
      <c r="K48">
        <f t="shared" si="18"/>
        <v>2</v>
      </c>
      <c r="L48">
        <f t="shared" si="19"/>
        <v>3</v>
      </c>
      <c r="M48">
        <f t="shared" si="20"/>
        <v>10</v>
      </c>
      <c r="N48">
        <f t="shared" si="21"/>
        <v>3</v>
      </c>
      <c r="O48" s="305" t="str">
        <f t="shared" si="7"/>
        <v/>
      </c>
    </row>
    <row r="49" spans="2:15" ht="13.5">
      <c r="C49" s="43"/>
      <c r="D49" s="304" t="s">
        <v>1567</v>
      </c>
      <c r="H49" s="314" t="str">
        <f t="shared" si="8"/>
        <v>J020030040</v>
      </c>
      <c r="I49" t="str">
        <f t="shared" si="22"/>
        <v xml:space="preserve">RP </v>
      </c>
      <c r="J49" t="str">
        <f t="shared" si="9"/>
        <v>RPIN_MKET</v>
      </c>
      <c r="K49">
        <f t="shared" si="18"/>
        <v>2</v>
      </c>
      <c r="L49">
        <f t="shared" si="19"/>
        <v>3</v>
      </c>
      <c r="M49">
        <f t="shared" si="20"/>
        <v>10</v>
      </c>
      <c r="N49">
        <f t="shared" si="21"/>
        <v>4</v>
      </c>
      <c r="O49" s="305" t="str">
        <f t="shared" si="7"/>
        <v/>
      </c>
    </row>
    <row r="50" spans="2:15" ht="13.5">
      <c r="C50" s="43"/>
      <c r="D50" s="304" t="s">
        <v>1568</v>
      </c>
      <c r="H50" s="314" t="str">
        <f t="shared" si="8"/>
        <v>J020030050</v>
      </c>
      <c r="I50" t="str">
        <f t="shared" si="22"/>
        <v xml:space="preserve">RP </v>
      </c>
      <c r="J50" t="str">
        <f t="shared" si="9"/>
        <v>RPIN_MKET</v>
      </c>
      <c r="K50">
        <f t="shared" si="18"/>
        <v>2</v>
      </c>
      <c r="L50">
        <f t="shared" si="19"/>
        <v>3</v>
      </c>
      <c r="M50">
        <f t="shared" si="20"/>
        <v>10</v>
      </c>
      <c r="N50">
        <f t="shared" si="21"/>
        <v>5</v>
      </c>
      <c r="O50" s="305" t="str">
        <f t="shared" si="7"/>
        <v/>
      </c>
    </row>
    <row r="51" spans="2:15" ht="13.5">
      <c r="C51" s="43"/>
      <c r="D51" s="304" t="s">
        <v>1569</v>
      </c>
      <c r="H51" s="314" t="str">
        <f t="shared" si="8"/>
        <v>J020030060</v>
      </c>
      <c r="I51" t="str">
        <f t="shared" si="22"/>
        <v xml:space="preserve">RP </v>
      </c>
      <c r="J51" t="str">
        <f t="shared" si="9"/>
        <v>RPIN_MKET</v>
      </c>
      <c r="K51">
        <f t="shared" si="18"/>
        <v>2</v>
      </c>
      <c r="L51">
        <f t="shared" si="19"/>
        <v>3</v>
      </c>
      <c r="M51">
        <f t="shared" si="20"/>
        <v>10</v>
      </c>
      <c r="N51">
        <f t="shared" si="21"/>
        <v>6</v>
      </c>
      <c r="O51" s="305" t="str">
        <f t="shared" si="7"/>
        <v/>
      </c>
    </row>
    <row r="52" spans="2:15" ht="13.5">
      <c r="D52" t="s">
        <v>1497</v>
      </c>
      <c r="H52" s="314" t="str">
        <f t="shared" si="8"/>
        <v>J020030070</v>
      </c>
      <c r="I52" t="str">
        <f t="shared" si="22"/>
        <v xml:space="preserve">RP </v>
      </c>
      <c r="J52" t="str">
        <f t="shared" si="9"/>
        <v>RPIN_MKET</v>
      </c>
      <c r="K52">
        <f t="shared" si="18"/>
        <v>2</v>
      </c>
      <c r="L52">
        <f t="shared" si="19"/>
        <v>3</v>
      </c>
      <c r="M52">
        <f t="shared" si="20"/>
        <v>10</v>
      </c>
      <c r="N52">
        <f t="shared" si="21"/>
        <v>7</v>
      </c>
      <c r="O52" s="305" t="str">
        <f t="shared" si="7"/>
        <v/>
      </c>
    </row>
    <row r="53" spans="2:15" ht="13.5">
      <c r="D53" t="s">
        <v>1508</v>
      </c>
      <c r="H53" s="314" t="str">
        <f t="shared" si="8"/>
        <v>J020030080</v>
      </c>
      <c r="I53" t="str">
        <f t="shared" si="22"/>
        <v xml:space="preserve">RP </v>
      </c>
      <c r="J53" t="str">
        <f t="shared" si="9"/>
        <v>RPIN_MKET</v>
      </c>
      <c r="K53">
        <f t="shared" si="18"/>
        <v>2</v>
      </c>
      <c r="L53">
        <f t="shared" si="19"/>
        <v>3</v>
      </c>
      <c r="M53">
        <f t="shared" si="20"/>
        <v>10</v>
      </c>
      <c r="N53">
        <f t="shared" si="21"/>
        <v>8</v>
      </c>
      <c r="O53" s="305" t="str">
        <f t="shared" si="7"/>
        <v/>
      </c>
    </row>
    <row r="54" spans="2:15" ht="13.5">
      <c r="H54" s="314" t="str">
        <f t="shared" si="8"/>
        <v/>
      </c>
      <c r="I54" t="str">
        <f t="shared" si="22"/>
        <v xml:space="preserve">RP </v>
      </c>
      <c r="J54" t="str">
        <f t="shared" si="9"/>
        <v>RPIN_MKET</v>
      </c>
      <c r="K54">
        <f t="shared" si="18"/>
        <v>2</v>
      </c>
      <c r="L54">
        <f t="shared" si="19"/>
        <v>3</v>
      </c>
      <c r="M54">
        <f t="shared" si="20"/>
        <v>10</v>
      </c>
      <c r="N54">
        <f t="shared" si="21"/>
        <v>0</v>
      </c>
      <c r="O54" s="305" t="str">
        <f t="shared" si="7"/>
        <v/>
      </c>
    </row>
    <row r="55" spans="2:15" ht="13.5">
      <c r="B55">
        <v>4</v>
      </c>
      <c r="C55" s="43" t="s">
        <v>1530</v>
      </c>
      <c r="G55" t="s">
        <v>1509</v>
      </c>
      <c r="H55" s="314" t="str">
        <f t="shared" si="8"/>
        <v/>
      </c>
      <c r="I55" t="str">
        <f t="shared" si="22"/>
        <v xml:space="preserve">RP </v>
      </c>
      <c r="J55" t="str">
        <f t="shared" si="9"/>
        <v>RPIN_SCEN</v>
      </c>
      <c r="K55">
        <f t="shared" si="18"/>
        <v>2</v>
      </c>
      <c r="L55">
        <f t="shared" si="19"/>
        <v>4</v>
      </c>
      <c r="M55">
        <f t="shared" si="20"/>
        <v>11</v>
      </c>
      <c r="N55">
        <f t="shared" si="21"/>
        <v>0</v>
      </c>
      <c r="O55" s="305" t="str">
        <f t="shared" si="7"/>
        <v>INSERT INTO ZID_MAP_G(PROJ_ID,GRP_ID,GRP_NM,PGRP_ID,GRP_SEQ) VALUES('MKRRMS','RPIN_SCEN','2.4 시나리오 관리(RP)','RP ',11);</v>
      </c>
    </row>
    <row r="56" spans="2:15" ht="13.5">
      <c r="D56" t="s">
        <v>1498</v>
      </c>
      <c r="H56" s="314" t="str">
        <f t="shared" si="8"/>
        <v>J020040010</v>
      </c>
      <c r="I56" t="str">
        <f t="shared" si="22"/>
        <v xml:space="preserve">RP </v>
      </c>
      <c r="J56" t="str">
        <f t="shared" si="9"/>
        <v>RPIN_SCEN</v>
      </c>
      <c r="K56">
        <f t="shared" si="18"/>
        <v>2</v>
      </c>
      <c r="L56">
        <f t="shared" si="19"/>
        <v>4</v>
      </c>
      <c r="M56">
        <f t="shared" si="20"/>
        <v>11</v>
      </c>
      <c r="N56">
        <f t="shared" si="21"/>
        <v>1</v>
      </c>
      <c r="O56" s="305" t="str">
        <f t="shared" si="7"/>
        <v/>
      </c>
    </row>
    <row r="57" spans="2:15" ht="13.5">
      <c r="H57" s="314" t="str">
        <f t="shared" si="8"/>
        <v/>
      </c>
      <c r="I57" t="str">
        <f t="shared" si="22"/>
        <v xml:space="preserve">RP </v>
      </c>
      <c r="J57" t="str">
        <f t="shared" si="9"/>
        <v>RPIN_SCEN</v>
      </c>
      <c r="K57">
        <f t="shared" si="18"/>
        <v>2</v>
      </c>
      <c r="L57">
        <f t="shared" si="19"/>
        <v>4</v>
      </c>
      <c r="M57">
        <f t="shared" si="20"/>
        <v>11</v>
      </c>
      <c r="N57">
        <f t="shared" si="21"/>
        <v>0</v>
      </c>
      <c r="O57" s="305" t="str">
        <f t="shared" si="7"/>
        <v/>
      </c>
    </row>
    <row r="58" spans="2:15" ht="13.5">
      <c r="B58">
        <v>5</v>
      </c>
      <c r="C58" s="43" t="s">
        <v>1531</v>
      </c>
      <c r="G58" t="s">
        <v>1511</v>
      </c>
      <c r="H58" s="314" t="str">
        <f t="shared" si="8"/>
        <v/>
      </c>
      <c r="I58" t="str">
        <f t="shared" si="22"/>
        <v xml:space="preserve">RP </v>
      </c>
      <c r="J58" t="str">
        <f t="shared" si="9"/>
        <v>RPCR_PREV</v>
      </c>
      <c r="K58">
        <f t="shared" si="18"/>
        <v>2</v>
      </c>
      <c r="L58">
        <f t="shared" si="19"/>
        <v>5</v>
      </c>
      <c r="M58">
        <f t="shared" si="20"/>
        <v>12</v>
      </c>
      <c r="N58">
        <f t="shared" si="21"/>
        <v>0</v>
      </c>
      <c r="O58" s="305" t="str">
        <f t="shared" si="7"/>
        <v>INSERT INTO ZID_MAP_G(PROJ_ID,GRP_ID,GRP_NM,PGRP_ID,GRP_SEQ) VALUES('MKRRMS','RPCR_PREV','2.5 평가전 사전작업(RP)','RP ',12);</v>
      </c>
    </row>
    <row r="59" spans="2:15" ht="13.5">
      <c r="D59" t="s">
        <v>1510</v>
      </c>
      <c r="H59" s="314" t="str">
        <f t="shared" si="8"/>
        <v>J020050010</v>
      </c>
      <c r="I59" t="str">
        <f t="shared" si="22"/>
        <v xml:space="preserve">RP </v>
      </c>
      <c r="J59" t="str">
        <f t="shared" si="9"/>
        <v>RPCR_PREV</v>
      </c>
      <c r="K59">
        <f t="shared" si="18"/>
        <v>2</v>
      </c>
      <c r="L59">
        <f t="shared" si="19"/>
        <v>5</v>
      </c>
      <c r="M59">
        <f t="shared" si="20"/>
        <v>12</v>
      </c>
      <c r="N59">
        <f t="shared" si="21"/>
        <v>1</v>
      </c>
      <c r="O59" s="305" t="str">
        <f t="shared" si="7"/>
        <v/>
      </c>
    </row>
    <row r="60" spans="2:15" ht="13.5">
      <c r="D60" t="s">
        <v>1517</v>
      </c>
      <c r="H60" s="314" t="str">
        <f t="shared" si="8"/>
        <v>J020050020</v>
      </c>
      <c r="I60" t="str">
        <f t="shared" si="22"/>
        <v xml:space="preserve">RP </v>
      </c>
      <c r="J60" t="str">
        <f t="shared" si="9"/>
        <v>RPCR_PREV</v>
      </c>
      <c r="K60">
        <f t="shared" si="18"/>
        <v>2</v>
      </c>
      <c r="L60">
        <f t="shared" si="19"/>
        <v>5</v>
      </c>
      <c r="M60">
        <f t="shared" si="20"/>
        <v>12</v>
      </c>
      <c r="N60">
        <f t="shared" si="21"/>
        <v>2</v>
      </c>
      <c r="O60" s="305" t="str">
        <f t="shared" si="7"/>
        <v/>
      </c>
    </row>
    <row r="61" spans="2:15" ht="13.5">
      <c r="D61" t="s">
        <v>1555</v>
      </c>
      <c r="H61" s="314" t="str">
        <f t="shared" si="8"/>
        <v>J020050030</v>
      </c>
      <c r="I61" t="str">
        <f t="shared" si="22"/>
        <v xml:space="preserve">RP </v>
      </c>
      <c r="J61" t="str">
        <f t="shared" si="9"/>
        <v>RPCR_PREV</v>
      </c>
      <c r="K61">
        <f t="shared" si="18"/>
        <v>2</v>
      </c>
      <c r="L61">
        <f t="shared" si="19"/>
        <v>5</v>
      </c>
      <c r="M61">
        <f t="shared" si="20"/>
        <v>12</v>
      </c>
      <c r="N61">
        <f t="shared" si="21"/>
        <v>3</v>
      </c>
      <c r="O61" s="305" t="str">
        <f t="shared" si="7"/>
        <v/>
      </c>
    </row>
    <row r="62" spans="2:15" ht="13.5">
      <c r="H62" s="314" t="str">
        <f t="shared" si="8"/>
        <v/>
      </c>
      <c r="I62" t="str">
        <f t="shared" si="22"/>
        <v xml:space="preserve">RP </v>
      </c>
      <c r="J62" t="str">
        <f>IF(H62&lt;&gt;"",IF(G61="",J61,G61),IF(G62="",J61,G62))</f>
        <v>RPCR_PREV</v>
      </c>
      <c r="K62">
        <f t="shared" si="18"/>
        <v>2</v>
      </c>
      <c r="L62">
        <f t="shared" si="19"/>
        <v>5</v>
      </c>
      <c r="M62">
        <f t="shared" si="20"/>
        <v>12</v>
      </c>
      <c r="N62">
        <f t="shared" si="21"/>
        <v>0</v>
      </c>
      <c r="O62" s="305" t="str">
        <f t="shared" si="7"/>
        <v/>
      </c>
    </row>
    <row r="63" spans="2:15" ht="13.5">
      <c r="B63">
        <v>6</v>
      </c>
      <c r="C63" s="43" t="s">
        <v>1532</v>
      </c>
      <c r="G63" t="s">
        <v>1512</v>
      </c>
      <c r="H63" s="314" t="str">
        <f t="shared" si="8"/>
        <v/>
      </c>
      <c r="I63" t="str">
        <f t="shared" si="22"/>
        <v xml:space="preserve">RP </v>
      </c>
      <c r="J63" t="str">
        <f t="shared" si="9"/>
        <v>RPCR_ANAL</v>
      </c>
      <c r="K63">
        <f t="shared" si="18"/>
        <v>2</v>
      </c>
      <c r="L63">
        <f t="shared" si="19"/>
        <v>6</v>
      </c>
      <c r="M63">
        <f t="shared" si="20"/>
        <v>13</v>
      </c>
      <c r="N63">
        <f t="shared" si="21"/>
        <v>0</v>
      </c>
      <c r="O63" s="305" t="str">
        <f t="shared" si="7"/>
        <v>INSERT INTO ZID_MAP_G(PROJ_ID,GRP_ID,GRP_NM,PGRP_ID,GRP_SEQ) VALUES('MKRRMS','RPCR_ANAL','2.6 평가 작업(RP)','RP ',13);</v>
      </c>
    </row>
    <row r="64" spans="2:15" ht="13.5">
      <c r="D64" t="s">
        <v>1513</v>
      </c>
      <c r="H64" s="314" t="str">
        <f t="shared" si="8"/>
        <v>J020060010</v>
      </c>
      <c r="I64" t="str">
        <f t="shared" si="22"/>
        <v xml:space="preserve">RP </v>
      </c>
      <c r="J64" t="str">
        <f t="shared" si="9"/>
        <v>RPCR_ANAL</v>
      </c>
      <c r="K64">
        <f t="shared" si="18"/>
        <v>2</v>
      </c>
      <c r="L64">
        <f t="shared" si="19"/>
        <v>6</v>
      </c>
      <c r="M64">
        <f t="shared" si="20"/>
        <v>13</v>
      </c>
      <c r="N64">
        <f t="shared" si="21"/>
        <v>1</v>
      </c>
      <c r="O64" s="305" t="str">
        <f t="shared" si="7"/>
        <v/>
      </c>
    </row>
    <row r="65" spans="1:15" ht="13.5">
      <c r="D65" t="s">
        <v>1514</v>
      </c>
      <c r="H65" s="314" t="str">
        <f t="shared" si="8"/>
        <v>J020060020</v>
      </c>
      <c r="I65" t="str">
        <f t="shared" si="22"/>
        <v xml:space="preserve">RP </v>
      </c>
      <c r="J65" t="str">
        <f t="shared" si="9"/>
        <v>RPCR_ANAL</v>
      </c>
      <c r="K65">
        <f t="shared" si="18"/>
        <v>2</v>
      </c>
      <c r="L65">
        <f t="shared" si="19"/>
        <v>6</v>
      </c>
      <c r="M65">
        <f t="shared" si="20"/>
        <v>13</v>
      </c>
      <c r="N65">
        <f t="shared" si="21"/>
        <v>2</v>
      </c>
      <c r="O65" s="305" t="str">
        <f t="shared" si="7"/>
        <v/>
      </c>
    </row>
    <row r="66" spans="1:15" ht="13.5">
      <c r="D66" t="s">
        <v>1546</v>
      </c>
      <c r="H66" s="314" t="str">
        <f t="shared" si="8"/>
        <v>J020060030</v>
      </c>
      <c r="I66" t="str">
        <f t="shared" si="22"/>
        <v xml:space="preserve">RP </v>
      </c>
      <c r="J66" t="str">
        <f t="shared" si="9"/>
        <v>RPCR_ANAL</v>
      </c>
      <c r="K66">
        <f t="shared" si="18"/>
        <v>2</v>
      </c>
      <c r="L66">
        <f t="shared" si="19"/>
        <v>6</v>
      </c>
      <c r="M66">
        <f t="shared" si="20"/>
        <v>13</v>
      </c>
      <c r="N66">
        <f t="shared" si="21"/>
        <v>3</v>
      </c>
      <c r="O66" s="305" t="str">
        <f t="shared" si="7"/>
        <v/>
      </c>
    </row>
    <row r="67" spans="1:15" ht="13.5">
      <c r="D67" t="s">
        <v>1515</v>
      </c>
      <c r="H67" s="314" t="str">
        <f t="shared" si="8"/>
        <v>J020060040</v>
      </c>
      <c r="I67" t="str">
        <f t="shared" si="22"/>
        <v xml:space="preserve">RP </v>
      </c>
      <c r="J67" t="str">
        <f t="shared" si="9"/>
        <v>RPCR_ANAL</v>
      </c>
      <c r="K67">
        <f t="shared" si="18"/>
        <v>2</v>
      </c>
      <c r="L67">
        <f t="shared" si="19"/>
        <v>6</v>
      </c>
      <c r="M67">
        <f t="shared" si="20"/>
        <v>13</v>
      </c>
      <c r="N67">
        <f t="shared" si="21"/>
        <v>4</v>
      </c>
      <c r="O67" s="305" t="str">
        <f t="shared" si="7"/>
        <v/>
      </c>
    </row>
    <row r="68" spans="1:15" ht="13.5">
      <c r="D68" t="s">
        <v>1516</v>
      </c>
      <c r="H68" s="314" t="str">
        <f t="shared" si="8"/>
        <v>J020060050</v>
      </c>
      <c r="I68" t="str">
        <f t="shared" si="22"/>
        <v xml:space="preserve">RP </v>
      </c>
      <c r="J68" t="str">
        <f t="shared" si="9"/>
        <v>RPCR_ANAL</v>
      </c>
      <c r="K68">
        <f t="shared" si="18"/>
        <v>2</v>
      </c>
      <c r="L68">
        <f t="shared" si="19"/>
        <v>6</v>
      </c>
      <c r="M68">
        <f t="shared" si="20"/>
        <v>13</v>
      </c>
      <c r="N68">
        <f t="shared" si="21"/>
        <v>5</v>
      </c>
      <c r="O68" s="305" t="str">
        <f t="shared" si="7"/>
        <v/>
      </c>
    </row>
    <row r="69" spans="1:15" ht="13.5">
      <c r="H69" s="314" t="str">
        <f t="shared" si="8"/>
        <v/>
      </c>
      <c r="I69" t="str">
        <f t="shared" si="22"/>
        <v xml:space="preserve">RP </v>
      </c>
      <c r="J69" t="str">
        <f t="shared" si="9"/>
        <v>RPCR_ANAL</v>
      </c>
      <c r="K69">
        <f t="shared" si="18"/>
        <v>2</v>
      </c>
      <c r="L69">
        <f t="shared" si="19"/>
        <v>6</v>
      </c>
      <c r="M69">
        <f t="shared" si="20"/>
        <v>13</v>
      </c>
      <c r="N69">
        <f t="shared" si="21"/>
        <v>0</v>
      </c>
      <c r="O69" s="305" t="str">
        <f t="shared" si="7"/>
        <v/>
      </c>
    </row>
    <row r="70" spans="1:15" ht="13.5">
      <c r="B70">
        <v>7</v>
      </c>
      <c r="C70" s="43" t="s">
        <v>1518</v>
      </c>
      <c r="G70" t="s">
        <v>1519</v>
      </c>
      <c r="H70" s="314" t="str">
        <f t="shared" si="8"/>
        <v/>
      </c>
      <c r="I70" t="str">
        <f t="shared" si="22"/>
        <v xml:space="preserve">RP </v>
      </c>
      <c r="J70" t="str">
        <f t="shared" si="9"/>
        <v>RPCR_AFTR</v>
      </c>
      <c r="K70">
        <f t="shared" ref="K70:K103" si="23">IF(A70="",K69,A70)</f>
        <v>2</v>
      </c>
      <c r="L70">
        <f t="shared" ref="L70:L103" si="24">IF(B70="",L69,B70)</f>
        <v>7</v>
      </c>
      <c r="M70">
        <f t="shared" ref="M70:M103" si="25">IF(LEN(IF(LEN(F70&amp;G70)&gt;0,IF(F70="",G70,F70),""))&gt;0,M69+1,M69)</f>
        <v>14</v>
      </c>
      <c r="N70">
        <f t="shared" ref="N70:N103" si="26">IF(D70="",0,N69+1)</f>
        <v>0</v>
      </c>
      <c r="O70" s="305" t="str">
        <f t="shared" si="7"/>
        <v>INSERT INTO ZID_MAP_G(PROJ_ID,GRP_ID,GRP_NM,PGRP_ID,GRP_SEQ) VALUES('MKRRMS','RPCR_AFTR','2.7 평가후 사후작업','RP ',14);</v>
      </c>
    </row>
    <row r="71" spans="1:15" ht="13.5">
      <c r="H71" s="314" t="str">
        <f t="shared" si="8"/>
        <v/>
      </c>
      <c r="I71" t="str">
        <f t="shared" si="22"/>
        <v xml:space="preserve">RP </v>
      </c>
      <c r="J71" t="str">
        <f t="shared" si="9"/>
        <v>RPCR_AFTR</v>
      </c>
      <c r="K71">
        <f t="shared" si="23"/>
        <v>2</v>
      </c>
      <c r="L71">
        <f t="shared" si="24"/>
        <v>7</v>
      </c>
      <c r="M71">
        <f t="shared" si="25"/>
        <v>14</v>
      </c>
      <c r="N71">
        <f t="shared" si="26"/>
        <v>0</v>
      </c>
      <c r="O71" s="305" t="str">
        <f t="shared" ref="O71:O103" si="27">IF(LEN(F71&amp;G71)&gt;0,"INSERT INTO ZID_MAP_G(PROJ_ID,GRP_ID,GRP_NM,PGRP_ID,GRP_SEQ) VALUES('MKRRMS','"&amp;IF(F71="",G71,F71)&amp;"','"&amp;IF(A71="",K71&amp;"."&amp;L71&amp;" "&amp;C71,A71&amp;" "&amp;B71)&amp;"','"&amp;IF(I71=F71,"ROOT",I71)&amp;"',"&amp;M71&amp;");","")</f>
        <v/>
      </c>
    </row>
    <row r="72" spans="1:15" ht="13.5">
      <c r="H72" s="314" t="str">
        <f t="shared" si="8"/>
        <v/>
      </c>
      <c r="I72" t="str">
        <f t="shared" si="22"/>
        <v xml:space="preserve">RP </v>
      </c>
      <c r="J72" t="str">
        <f t="shared" si="9"/>
        <v>RPCR_AFTR</v>
      </c>
      <c r="K72">
        <f t="shared" si="23"/>
        <v>2</v>
      </c>
      <c r="L72">
        <f t="shared" si="24"/>
        <v>7</v>
      </c>
      <c r="M72">
        <f t="shared" si="25"/>
        <v>14</v>
      </c>
      <c r="N72">
        <f t="shared" si="26"/>
        <v>0</v>
      </c>
      <c r="O72" s="305" t="str">
        <f t="shared" si="27"/>
        <v/>
      </c>
    </row>
    <row r="73" spans="1:15" ht="13.5">
      <c r="A73">
        <v>3</v>
      </c>
      <c r="B73" s="43" t="s">
        <v>1520</v>
      </c>
      <c r="F73" t="s">
        <v>1540</v>
      </c>
      <c r="H73" s="314" t="str">
        <f t="shared" ref="H73:H95" si="28">IF(D73&lt;&gt;"","J"&amp;TEXT(K73*10,"000")&amp;TEXT(L73*10,"000")&amp;TEXT(N73*10,"000"),"")</f>
        <v/>
      </c>
      <c r="I73" t="str">
        <f t="shared" si="22"/>
        <v>SB</v>
      </c>
      <c r="J73" t="str">
        <f t="shared" si="9"/>
        <v>RPCR_AFTR</v>
      </c>
      <c r="K73">
        <f t="shared" si="23"/>
        <v>3</v>
      </c>
      <c r="L73" t="str">
        <f t="shared" si="24"/>
        <v>바젤2표준모형</v>
      </c>
      <c r="M73">
        <f t="shared" si="25"/>
        <v>15</v>
      </c>
      <c r="N73">
        <f t="shared" si="26"/>
        <v>0</v>
      </c>
      <c r="O73" s="305" t="str">
        <f t="shared" si="27"/>
        <v>INSERT INTO ZID_MAP_G(PROJ_ID,GRP_ID,GRP_NM,PGRP_ID,GRP_SEQ) VALUES('MKRRMS','SB','3 바젤2표준모형','ROOT',15);</v>
      </c>
    </row>
    <row r="74" spans="1:15" ht="13.5">
      <c r="B74">
        <v>1</v>
      </c>
      <c r="C74" s="43" t="s">
        <v>1548</v>
      </c>
      <c r="G74" t="s">
        <v>1541</v>
      </c>
      <c r="H74" s="314" t="str">
        <f t="shared" si="28"/>
        <v/>
      </c>
      <c r="I74" t="str">
        <f t="shared" si="22"/>
        <v>SB</v>
      </c>
      <c r="J74" t="str">
        <f t="shared" si="9"/>
        <v>SBIN_POSI</v>
      </c>
      <c r="K74">
        <f t="shared" si="23"/>
        <v>3</v>
      </c>
      <c r="L74">
        <f t="shared" si="24"/>
        <v>1</v>
      </c>
      <c r="M74">
        <f t="shared" si="25"/>
        <v>16</v>
      </c>
      <c r="N74">
        <f t="shared" si="26"/>
        <v>0</v>
      </c>
      <c r="O74" s="305" t="str">
        <f t="shared" si="27"/>
        <v>INSERT INTO ZID_MAP_G(PROJ_ID,GRP_ID,GRP_NM,PGRP_ID,GRP_SEQ) VALUES('MKRRMS','SBIN_POSI','3.1 포지션데이터 이관(SB)','SB',16);</v>
      </c>
    </row>
    <row r="75" spans="1:15" ht="13.5">
      <c r="D75" t="s">
        <v>1536</v>
      </c>
      <c r="H75" s="314" t="str">
        <f t="shared" si="28"/>
        <v>J030010010</v>
      </c>
      <c r="I75" t="str">
        <f t="shared" si="22"/>
        <v>SB</v>
      </c>
      <c r="J75" t="str">
        <f t="shared" si="9"/>
        <v>SBIN_POSI</v>
      </c>
      <c r="K75">
        <f t="shared" si="23"/>
        <v>3</v>
      </c>
      <c r="L75">
        <f t="shared" si="24"/>
        <v>1</v>
      </c>
      <c r="M75">
        <f t="shared" si="25"/>
        <v>16</v>
      </c>
      <c r="N75">
        <f t="shared" si="26"/>
        <v>1</v>
      </c>
      <c r="O75" s="305" t="str">
        <f t="shared" si="27"/>
        <v/>
      </c>
    </row>
    <row r="76" spans="1:15" ht="13.5">
      <c r="D76" t="s">
        <v>1535</v>
      </c>
      <c r="H76" s="314" t="str">
        <f t="shared" si="28"/>
        <v>J030010020</v>
      </c>
      <c r="I76" t="str">
        <f t="shared" si="22"/>
        <v>SB</v>
      </c>
      <c r="J76" t="str">
        <f t="shared" si="9"/>
        <v>SBIN_POSI</v>
      </c>
      <c r="K76">
        <f t="shared" si="23"/>
        <v>3</v>
      </c>
      <c r="L76">
        <f t="shared" si="24"/>
        <v>1</v>
      </c>
      <c r="M76">
        <f t="shared" si="25"/>
        <v>16</v>
      </c>
      <c r="N76">
        <f t="shared" si="26"/>
        <v>2</v>
      </c>
      <c r="O76" s="305" t="str">
        <f t="shared" si="27"/>
        <v/>
      </c>
    </row>
    <row r="77" spans="1:15" ht="13.5">
      <c r="H77" s="314" t="str">
        <f t="shared" si="28"/>
        <v/>
      </c>
      <c r="I77" t="str">
        <f t="shared" si="22"/>
        <v>SB</v>
      </c>
      <c r="J77" t="str">
        <f t="shared" si="9"/>
        <v>SBIN_POSI</v>
      </c>
      <c r="K77">
        <f t="shared" si="23"/>
        <v>3</v>
      </c>
      <c r="L77">
        <f t="shared" si="24"/>
        <v>1</v>
      </c>
      <c r="M77">
        <f t="shared" si="25"/>
        <v>16</v>
      </c>
      <c r="N77">
        <f t="shared" si="26"/>
        <v>0</v>
      </c>
      <c r="O77" s="305" t="str">
        <f t="shared" si="27"/>
        <v/>
      </c>
    </row>
    <row r="78" spans="1:15" ht="13.5">
      <c r="B78">
        <v>2</v>
      </c>
      <c r="C78" s="43" t="s">
        <v>1549</v>
      </c>
      <c r="H78" s="314" t="str">
        <f t="shared" si="28"/>
        <v/>
      </c>
      <c r="I78" t="str">
        <f t="shared" si="22"/>
        <v>SB</v>
      </c>
      <c r="J78" t="str">
        <f t="shared" si="9"/>
        <v>SBIN_POSI</v>
      </c>
      <c r="K78">
        <f t="shared" si="23"/>
        <v>3</v>
      </c>
      <c r="L78">
        <f t="shared" si="24"/>
        <v>2</v>
      </c>
      <c r="M78">
        <f t="shared" si="25"/>
        <v>16</v>
      </c>
      <c r="N78">
        <f t="shared" si="26"/>
        <v>0</v>
      </c>
      <c r="O78" s="305" t="str">
        <f t="shared" si="27"/>
        <v/>
      </c>
    </row>
    <row r="79" spans="1:15" ht="13.5">
      <c r="D79" t="s">
        <v>1538</v>
      </c>
      <c r="H79" s="314" t="str">
        <f t="shared" si="28"/>
        <v>J030020010</v>
      </c>
      <c r="I79" t="str">
        <f t="shared" si="22"/>
        <v>SB</v>
      </c>
      <c r="J79" t="str">
        <f t="shared" ref="J79:J103" si="29">IF(H79&lt;&gt;"",IF(G78="",J78,G78),IF(G79="",J78,G79))</f>
        <v>SBIN_POSI</v>
      </c>
      <c r="K79">
        <f t="shared" si="23"/>
        <v>3</v>
      </c>
      <c r="L79">
        <f t="shared" si="24"/>
        <v>2</v>
      </c>
      <c r="M79">
        <f t="shared" si="25"/>
        <v>16</v>
      </c>
      <c r="N79">
        <f t="shared" si="26"/>
        <v>1</v>
      </c>
      <c r="O79" s="305" t="str">
        <f t="shared" si="27"/>
        <v/>
      </c>
    </row>
    <row r="80" spans="1:15" ht="13.5">
      <c r="D80" t="s">
        <v>1539</v>
      </c>
      <c r="H80" s="314" t="str">
        <f t="shared" si="28"/>
        <v>J030020020</v>
      </c>
      <c r="I80" t="str">
        <f t="shared" si="22"/>
        <v>SB</v>
      </c>
      <c r="J80" t="str">
        <f t="shared" si="29"/>
        <v>SBIN_POSI</v>
      </c>
      <c r="K80">
        <f t="shared" si="23"/>
        <v>3</v>
      </c>
      <c r="L80">
        <f t="shared" si="24"/>
        <v>2</v>
      </c>
      <c r="M80">
        <f t="shared" si="25"/>
        <v>16</v>
      </c>
      <c r="N80">
        <f t="shared" si="26"/>
        <v>2</v>
      </c>
      <c r="O80" s="305" t="str">
        <f t="shared" si="27"/>
        <v/>
      </c>
    </row>
    <row r="81" spans="1:15" ht="13.5">
      <c r="D81" t="s">
        <v>1555</v>
      </c>
      <c r="H81" s="314" t="str">
        <f t="shared" si="28"/>
        <v>J030020030</v>
      </c>
      <c r="I81" t="str">
        <f t="shared" si="22"/>
        <v>SB</v>
      </c>
      <c r="J81" t="str">
        <f t="shared" si="29"/>
        <v>SBIN_POSI</v>
      </c>
      <c r="K81">
        <f t="shared" si="23"/>
        <v>3</v>
      </c>
      <c r="L81">
        <f t="shared" si="24"/>
        <v>2</v>
      </c>
      <c r="M81">
        <f t="shared" si="25"/>
        <v>16</v>
      </c>
      <c r="N81">
        <f t="shared" si="26"/>
        <v>3</v>
      </c>
      <c r="O81" s="305" t="str">
        <f t="shared" si="27"/>
        <v/>
      </c>
    </row>
    <row r="82" spans="1:15" ht="13.5">
      <c r="H82" s="314" t="str">
        <f t="shared" si="28"/>
        <v/>
      </c>
      <c r="I82" t="str">
        <f t="shared" si="22"/>
        <v>SB</v>
      </c>
      <c r="J82" t="str">
        <f t="shared" si="29"/>
        <v>SBIN_POSI</v>
      </c>
      <c r="K82">
        <f t="shared" si="23"/>
        <v>3</v>
      </c>
      <c r="L82">
        <f t="shared" si="24"/>
        <v>2</v>
      </c>
      <c r="M82">
        <f t="shared" si="25"/>
        <v>16</v>
      </c>
      <c r="N82">
        <f t="shared" si="26"/>
        <v>0</v>
      </c>
      <c r="O82" s="305" t="str">
        <f t="shared" si="27"/>
        <v/>
      </c>
    </row>
    <row r="83" spans="1:15" ht="13.5">
      <c r="B83">
        <v>3</v>
      </c>
      <c r="C83" s="43" t="s">
        <v>1550</v>
      </c>
      <c r="H83" s="314" t="str">
        <f t="shared" si="28"/>
        <v/>
      </c>
      <c r="I83" t="str">
        <f t="shared" si="22"/>
        <v>SB</v>
      </c>
      <c r="J83" t="str">
        <f t="shared" si="29"/>
        <v>SBIN_POSI</v>
      </c>
      <c r="K83">
        <f t="shared" si="23"/>
        <v>3</v>
      </c>
      <c r="L83">
        <f t="shared" si="24"/>
        <v>3</v>
      </c>
      <c r="M83">
        <f t="shared" si="25"/>
        <v>16</v>
      </c>
      <c r="N83">
        <f t="shared" si="26"/>
        <v>0</v>
      </c>
      <c r="O83" s="305" t="str">
        <f t="shared" si="27"/>
        <v/>
      </c>
    </row>
    <row r="84" spans="1:15" ht="13.5">
      <c r="D84" t="s">
        <v>1542</v>
      </c>
      <c r="H84" s="314" t="str">
        <f t="shared" si="28"/>
        <v>J030030010</v>
      </c>
      <c r="I84" t="str">
        <f t="shared" si="22"/>
        <v>SB</v>
      </c>
      <c r="J84" t="str">
        <f t="shared" si="29"/>
        <v>SBIN_POSI</v>
      </c>
      <c r="K84">
        <f t="shared" si="23"/>
        <v>3</v>
      </c>
      <c r="L84">
        <f t="shared" si="24"/>
        <v>3</v>
      </c>
      <c r="M84">
        <f t="shared" si="25"/>
        <v>16</v>
      </c>
      <c r="N84">
        <f t="shared" si="26"/>
        <v>1</v>
      </c>
      <c r="O84" s="305" t="str">
        <f t="shared" si="27"/>
        <v/>
      </c>
    </row>
    <row r="85" spans="1:15" ht="13.5">
      <c r="H85" s="314" t="str">
        <f t="shared" si="28"/>
        <v/>
      </c>
      <c r="I85" t="str">
        <f t="shared" si="22"/>
        <v>SB</v>
      </c>
      <c r="J85" t="str">
        <f t="shared" si="29"/>
        <v>SBIN_POSI</v>
      </c>
      <c r="K85">
        <f t="shared" si="23"/>
        <v>3</v>
      </c>
      <c r="L85">
        <f t="shared" si="24"/>
        <v>3</v>
      </c>
      <c r="M85">
        <f t="shared" si="25"/>
        <v>16</v>
      </c>
      <c r="N85">
        <f t="shared" si="26"/>
        <v>0</v>
      </c>
      <c r="O85" s="305" t="str">
        <f t="shared" si="27"/>
        <v/>
      </c>
    </row>
    <row r="86" spans="1:15" ht="13.5">
      <c r="A86">
        <v>4</v>
      </c>
      <c r="B86" s="43" t="s">
        <v>1533</v>
      </c>
      <c r="F86" t="s">
        <v>1543</v>
      </c>
      <c r="H86" s="314" t="str">
        <f t="shared" si="28"/>
        <v/>
      </c>
      <c r="I86" t="str">
        <f t="shared" si="22"/>
        <v>FR</v>
      </c>
      <c r="J86" t="str">
        <f t="shared" si="29"/>
        <v>SBIN_POSI</v>
      </c>
      <c r="K86">
        <f t="shared" si="23"/>
        <v>4</v>
      </c>
      <c r="L86" t="str">
        <f t="shared" si="24"/>
        <v>바젤3표준모형</v>
      </c>
      <c r="M86">
        <f t="shared" si="25"/>
        <v>17</v>
      </c>
      <c r="N86">
        <f t="shared" si="26"/>
        <v>0</v>
      </c>
      <c r="O86" s="305" t="str">
        <f t="shared" si="27"/>
        <v>INSERT INTO ZID_MAP_G(PROJ_ID,GRP_ID,GRP_NM,PGRP_ID,GRP_SEQ) VALUES('MKRRMS','FR','4 바젤3표준모형','ROOT',17);</v>
      </c>
    </row>
    <row r="87" spans="1:15" ht="13.5">
      <c r="B87">
        <v>1</v>
      </c>
      <c r="C87" s="43" t="s">
        <v>1551</v>
      </c>
      <c r="G87" t="s">
        <v>1544</v>
      </c>
      <c r="H87" s="314" t="str">
        <f t="shared" si="28"/>
        <v/>
      </c>
      <c r="I87" t="str">
        <f t="shared" si="22"/>
        <v>FR</v>
      </c>
      <c r="J87" t="str">
        <f t="shared" si="29"/>
        <v>FRIN_POSI</v>
      </c>
      <c r="K87">
        <f t="shared" si="23"/>
        <v>4</v>
      </c>
      <c r="L87">
        <f t="shared" si="24"/>
        <v>1</v>
      </c>
      <c r="M87">
        <f t="shared" si="25"/>
        <v>18</v>
      </c>
      <c r="N87">
        <f t="shared" si="26"/>
        <v>0</v>
      </c>
      <c r="O87" s="305" t="str">
        <f t="shared" si="27"/>
        <v>INSERT INTO ZID_MAP_G(PROJ_ID,GRP_ID,GRP_NM,PGRP_ID,GRP_SEQ) VALUES('MKRRMS','FRIN_POSI','4.1 포지션데이터 이관(FR)','FR',18);</v>
      </c>
    </row>
    <row r="88" spans="1:15" ht="13.5">
      <c r="D88" t="s">
        <v>1478</v>
      </c>
      <c r="H88" s="314" t="str">
        <f t="shared" si="28"/>
        <v>J040010010</v>
      </c>
      <c r="I88" t="str">
        <f t="shared" si="22"/>
        <v>FR</v>
      </c>
      <c r="J88" t="str">
        <f t="shared" si="29"/>
        <v>FRIN_POSI</v>
      </c>
      <c r="K88">
        <f t="shared" si="23"/>
        <v>4</v>
      </c>
      <c r="L88">
        <f t="shared" si="24"/>
        <v>1</v>
      </c>
      <c r="M88">
        <f t="shared" si="25"/>
        <v>18</v>
      </c>
      <c r="N88">
        <f t="shared" si="26"/>
        <v>1</v>
      </c>
      <c r="O88" s="305" t="str">
        <f t="shared" si="27"/>
        <v/>
      </c>
    </row>
    <row r="89" spans="1:15" ht="13.5">
      <c r="D89" t="s">
        <v>1545</v>
      </c>
      <c r="H89" s="314" t="str">
        <f t="shared" si="28"/>
        <v>J040010020</v>
      </c>
      <c r="I89" t="str">
        <f t="shared" si="22"/>
        <v>FR</v>
      </c>
      <c r="J89" t="str">
        <f t="shared" si="29"/>
        <v>FRIN_POSI</v>
      </c>
      <c r="K89">
        <f t="shared" si="23"/>
        <v>4</v>
      </c>
      <c r="L89">
        <f t="shared" si="24"/>
        <v>1</v>
      </c>
      <c r="M89">
        <f t="shared" si="25"/>
        <v>18</v>
      </c>
      <c r="N89">
        <f t="shared" si="26"/>
        <v>2</v>
      </c>
      <c r="O89" s="305" t="str">
        <f t="shared" si="27"/>
        <v/>
      </c>
    </row>
    <row r="90" spans="1:15" ht="13.5">
      <c r="D90" t="s">
        <v>1552</v>
      </c>
      <c r="H90" s="314" t="str">
        <f t="shared" si="28"/>
        <v>J040010030</v>
      </c>
      <c r="I90" t="str">
        <f t="shared" si="22"/>
        <v>FR</v>
      </c>
      <c r="J90" t="str">
        <f t="shared" si="29"/>
        <v>FRIN_POSI</v>
      </c>
      <c r="K90">
        <f t="shared" si="23"/>
        <v>4</v>
      </c>
      <c r="L90">
        <f t="shared" si="24"/>
        <v>1</v>
      </c>
      <c r="M90">
        <f t="shared" si="25"/>
        <v>18</v>
      </c>
      <c r="N90">
        <f t="shared" si="26"/>
        <v>3</v>
      </c>
      <c r="O90" s="305" t="str">
        <f t="shared" si="27"/>
        <v/>
      </c>
    </row>
    <row r="91" spans="1:15" ht="13.5">
      <c r="D91" t="s">
        <v>1553</v>
      </c>
      <c r="H91" s="314" t="str">
        <f t="shared" si="28"/>
        <v>J040010040</v>
      </c>
      <c r="I91" t="str">
        <f t="shared" si="22"/>
        <v>FR</v>
      </c>
      <c r="J91" t="str">
        <f t="shared" si="29"/>
        <v>FRIN_POSI</v>
      </c>
      <c r="K91">
        <f t="shared" si="23"/>
        <v>4</v>
      </c>
      <c r="L91">
        <f t="shared" si="24"/>
        <v>1</v>
      </c>
      <c r="M91">
        <f t="shared" si="25"/>
        <v>18</v>
      </c>
      <c r="N91">
        <f t="shared" si="26"/>
        <v>4</v>
      </c>
      <c r="O91" s="305" t="str">
        <f t="shared" si="27"/>
        <v/>
      </c>
    </row>
    <row r="92" spans="1:15" ht="13.5">
      <c r="H92" s="314" t="str">
        <f t="shared" si="28"/>
        <v/>
      </c>
      <c r="I92" t="str">
        <f t="shared" si="22"/>
        <v>FR</v>
      </c>
      <c r="J92" t="str">
        <f t="shared" si="29"/>
        <v>FRIN_POSI</v>
      </c>
      <c r="K92">
        <f t="shared" si="23"/>
        <v>4</v>
      </c>
      <c r="L92">
        <f t="shared" si="24"/>
        <v>1</v>
      </c>
      <c r="M92">
        <f t="shared" si="25"/>
        <v>18</v>
      </c>
      <c r="N92">
        <f t="shared" si="26"/>
        <v>0</v>
      </c>
      <c r="O92" s="305" t="str">
        <f t="shared" si="27"/>
        <v/>
      </c>
    </row>
    <row r="93" spans="1:15" ht="13.5">
      <c r="B93">
        <v>2</v>
      </c>
      <c r="C93" s="43" t="s">
        <v>1537</v>
      </c>
      <c r="H93" s="314" t="str">
        <f t="shared" si="28"/>
        <v/>
      </c>
      <c r="I93" t="str">
        <f t="shared" si="22"/>
        <v>FR</v>
      </c>
      <c r="J93" t="str">
        <f t="shared" si="29"/>
        <v>FRIN_POSI</v>
      </c>
      <c r="K93">
        <f t="shared" si="23"/>
        <v>4</v>
      </c>
      <c r="L93">
        <f t="shared" si="24"/>
        <v>2</v>
      </c>
      <c r="M93">
        <f t="shared" si="25"/>
        <v>18</v>
      </c>
      <c r="N93">
        <f t="shared" si="26"/>
        <v>0</v>
      </c>
      <c r="O93" s="305" t="str">
        <f t="shared" si="27"/>
        <v/>
      </c>
    </row>
    <row r="94" spans="1:15" ht="13.5">
      <c r="D94" t="s">
        <v>1539</v>
      </c>
      <c r="H94" s="314" t="str">
        <f t="shared" si="28"/>
        <v>J040020010</v>
      </c>
      <c r="I94" t="str">
        <f t="shared" si="22"/>
        <v>FR</v>
      </c>
      <c r="J94" t="str">
        <f t="shared" si="29"/>
        <v>FRIN_POSI</v>
      </c>
      <c r="K94">
        <f t="shared" si="23"/>
        <v>4</v>
      </c>
      <c r="L94">
        <f t="shared" si="24"/>
        <v>2</v>
      </c>
      <c r="M94">
        <f t="shared" si="25"/>
        <v>18</v>
      </c>
      <c r="N94">
        <f t="shared" si="26"/>
        <v>1</v>
      </c>
      <c r="O94" s="305" t="str">
        <f t="shared" si="27"/>
        <v/>
      </c>
    </row>
    <row r="95" spans="1:15" ht="13.5">
      <c r="D95" t="s">
        <v>1555</v>
      </c>
      <c r="H95" s="314" t="str">
        <f t="shared" si="28"/>
        <v>J040020020</v>
      </c>
      <c r="I95" t="str">
        <f t="shared" si="22"/>
        <v>FR</v>
      </c>
      <c r="J95" t="str">
        <f t="shared" si="29"/>
        <v>FRIN_POSI</v>
      </c>
      <c r="K95">
        <f t="shared" si="23"/>
        <v>4</v>
      </c>
      <c r="L95">
        <f t="shared" si="24"/>
        <v>2</v>
      </c>
      <c r="M95">
        <f t="shared" si="25"/>
        <v>18</v>
      </c>
      <c r="N95">
        <f t="shared" si="26"/>
        <v>2</v>
      </c>
      <c r="O95" s="305" t="str">
        <f t="shared" si="27"/>
        <v/>
      </c>
    </row>
    <row r="96" spans="1:15" ht="13.5">
      <c r="H96" s="314" t="str">
        <f>IF(D96&lt;&gt;"","J"&amp;TEXT(K96*10,"000")&amp;TEXT(L96*10,"000")&amp;TEXT(N96*10,"000"),"")</f>
        <v/>
      </c>
      <c r="I96" t="str">
        <f t="shared" si="22"/>
        <v>FR</v>
      </c>
      <c r="J96" t="str">
        <f t="shared" si="29"/>
        <v>FRIN_POSI</v>
      </c>
      <c r="K96">
        <f t="shared" si="23"/>
        <v>4</v>
      </c>
      <c r="L96">
        <f t="shared" si="24"/>
        <v>2</v>
      </c>
      <c r="M96">
        <f t="shared" si="25"/>
        <v>18</v>
      </c>
      <c r="N96">
        <f t="shared" si="26"/>
        <v>0</v>
      </c>
      <c r="O96" s="305" t="str">
        <f t="shared" si="27"/>
        <v/>
      </c>
    </row>
    <row r="97" spans="1:15" ht="13.5">
      <c r="B97">
        <v>3</v>
      </c>
      <c r="C97" s="43" t="s">
        <v>1547</v>
      </c>
      <c r="H97" s="314" t="str">
        <f t="shared" ref="H97:H103" si="30">IF(D97&lt;&gt;"","J"&amp;TEXT(K97*10,"000")&amp;TEXT(L97*10,"000")&amp;TEXT(N97*10,"000"),"")</f>
        <v/>
      </c>
      <c r="I97" t="str">
        <f t="shared" si="22"/>
        <v>FR</v>
      </c>
      <c r="J97" t="str">
        <f t="shared" si="29"/>
        <v>FRIN_POSI</v>
      </c>
      <c r="K97">
        <f t="shared" si="23"/>
        <v>4</v>
      </c>
      <c r="L97">
        <f t="shared" si="24"/>
        <v>3</v>
      </c>
      <c r="M97">
        <f t="shared" si="25"/>
        <v>18</v>
      </c>
      <c r="N97">
        <f t="shared" si="26"/>
        <v>0</v>
      </c>
      <c r="O97" s="305" t="str">
        <f t="shared" si="27"/>
        <v/>
      </c>
    </row>
    <row r="98" spans="1:15" ht="13.5">
      <c r="D98" t="s">
        <v>1554</v>
      </c>
      <c r="H98" s="314" t="str">
        <f t="shared" si="30"/>
        <v>J040030010</v>
      </c>
      <c r="I98" t="str">
        <f t="shared" si="22"/>
        <v>FR</v>
      </c>
      <c r="J98" t="str">
        <f t="shared" si="29"/>
        <v>FRIN_POSI</v>
      </c>
      <c r="K98">
        <f t="shared" si="23"/>
        <v>4</v>
      </c>
      <c r="L98">
        <f t="shared" si="24"/>
        <v>3</v>
      </c>
      <c r="M98">
        <f t="shared" si="25"/>
        <v>18</v>
      </c>
      <c r="N98">
        <f t="shared" si="26"/>
        <v>1</v>
      </c>
      <c r="O98" s="305" t="str">
        <f t="shared" si="27"/>
        <v/>
      </c>
    </row>
    <row r="99" spans="1:15" ht="13.5">
      <c r="H99" s="314" t="str">
        <f t="shared" si="30"/>
        <v/>
      </c>
      <c r="I99" t="str">
        <f t="shared" si="22"/>
        <v>FR</v>
      </c>
      <c r="J99" t="str">
        <f t="shared" si="29"/>
        <v>FRIN_POSI</v>
      </c>
      <c r="K99">
        <f t="shared" si="23"/>
        <v>4</v>
      </c>
      <c r="L99">
        <f t="shared" si="24"/>
        <v>3</v>
      </c>
      <c r="M99">
        <f t="shared" si="25"/>
        <v>18</v>
      </c>
      <c r="N99">
        <f t="shared" si="26"/>
        <v>0</v>
      </c>
      <c r="O99" s="305" t="str">
        <f t="shared" si="27"/>
        <v/>
      </c>
    </row>
    <row r="100" spans="1:15" ht="13.5">
      <c r="A100">
        <v>5</v>
      </c>
      <c r="B100" s="43" t="s">
        <v>1563</v>
      </c>
      <c r="F100" t="s">
        <v>1558</v>
      </c>
      <c r="H100" s="314" t="str">
        <f t="shared" si="30"/>
        <v/>
      </c>
      <c r="I100" t="str">
        <f t="shared" si="22"/>
        <v>JB</v>
      </c>
      <c r="J100" t="str">
        <f t="shared" si="29"/>
        <v>FRIN_POSI</v>
      </c>
      <c r="K100">
        <f t="shared" si="23"/>
        <v>5</v>
      </c>
      <c r="L100" t="str">
        <f t="shared" si="24"/>
        <v>분석용 자료관리</v>
      </c>
      <c r="M100">
        <f t="shared" si="25"/>
        <v>19</v>
      </c>
      <c r="N100">
        <f t="shared" si="26"/>
        <v>0</v>
      </c>
      <c r="O100" s="305" t="str">
        <f t="shared" si="27"/>
        <v>INSERT INTO ZID_MAP_G(PROJ_ID,GRP_ID,GRP_NM,PGRP_ID,GRP_SEQ) VALUES('MKRRMS','JB','5 분석용 자료관리','ROOT',19);</v>
      </c>
    </row>
    <row r="101" spans="1:15" ht="13.5">
      <c r="B101">
        <v>1</v>
      </c>
      <c r="C101" s="43" t="s">
        <v>1557</v>
      </c>
      <c r="G101" t="s">
        <v>1559</v>
      </c>
      <c r="H101" s="314" t="str">
        <f t="shared" si="30"/>
        <v/>
      </c>
      <c r="I101" t="str">
        <f t="shared" si="22"/>
        <v>JB</v>
      </c>
      <c r="J101" t="str">
        <f t="shared" si="29"/>
        <v>JBCR_RPT</v>
      </c>
      <c r="K101">
        <f t="shared" si="23"/>
        <v>5</v>
      </c>
      <c r="L101">
        <f t="shared" si="24"/>
        <v>1</v>
      </c>
      <c r="M101">
        <f t="shared" si="25"/>
        <v>20</v>
      </c>
      <c r="N101">
        <f t="shared" si="26"/>
        <v>0</v>
      </c>
      <c r="O101" s="305" t="str">
        <f t="shared" si="27"/>
        <v>INSERT INTO ZID_MAP_G(PROJ_ID,GRP_ID,GRP_NM,PGRP_ID,GRP_SEQ) VALUES('MKRRMS','JBCR_RPT','5.1 보고서용 자료관리','JB',20);</v>
      </c>
    </row>
    <row r="102" spans="1:15" ht="13.5">
      <c r="D102" t="s">
        <v>1556</v>
      </c>
      <c r="H102" s="314" t="str">
        <f t="shared" si="30"/>
        <v>J050010010</v>
      </c>
      <c r="I102" t="str">
        <f t="shared" si="22"/>
        <v>JB</v>
      </c>
      <c r="J102" t="str">
        <f t="shared" si="29"/>
        <v>JBCR_RPT</v>
      </c>
      <c r="K102">
        <f t="shared" si="23"/>
        <v>5</v>
      </c>
      <c r="L102">
        <f t="shared" si="24"/>
        <v>1</v>
      </c>
      <c r="M102">
        <f t="shared" si="25"/>
        <v>20</v>
      </c>
      <c r="N102">
        <f t="shared" si="26"/>
        <v>1</v>
      </c>
      <c r="O102" s="305" t="str">
        <f t="shared" si="27"/>
        <v/>
      </c>
    </row>
    <row r="103" spans="1:15" ht="13.5">
      <c r="D103" t="s">
        <v>1562</v>
      </c>
      <c r="H103" s="314" t="str">
        <f t="shared" si="30"/>
        <v>J050010020</v>
      </c>
      <c r="I103" t="str">
        <f t="shared" si="22"/>
        <v>JB</v>
      </c>
      <c r="J103" t="str">
        <f t="shared" si="29"/>
        <v>JBCR_RPT</v>
      </c>
      <c r="K103">
        <f t="shared" si="23"/>
        <v>5</v>
      </c>
      <c r="L103">
        <f t="shared" si="24"/>
        <v>1</v>
      </c>
      <c r="M103">
        <f t="shared" si="25"/>
        <v>20</v>
      </c>
      <c r="N103">
        <f t="shared" si="26"/>
        <v>2</v>
      </c>
      <c r="O103" s="305" t="str">
        <f t="shared" si="27"/>
        <v/>
      </c>
    </row>
  </sheetData>
  <mergeCells count="2">
    <mergeCell ref="K2:M2"/>
    <mergeCell ref="F3:G3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49E24D-4747-4453-BDE5-1490F86F03B5}">
  <sheetPr codeName="Sheet2">
    <pageSetUpPr fitToPage="1"/>
  </sheetPr>
  <dimension ref="B2:O201"/>
  <sheetViews>
    <sheetView workbookViewId="0">
      <pane xSplit="5" ySplit="4" topLeftCell="F50" activePane="bottomRight" state="frozen"/>
      <selection pane="topRight" activeCell="F1" sqref="F1"/>
      <selection pane="bottomLeft" activeCell="A5" sqref="A5"/>
      <selection pane="bottomRight" activeCell="Q83" sqref="Q83"/>
    </sheetView>
  </sheetViews>
  <sheetFormatPr defaultColWidth="8.7109375" defaultRowHeight="11.25"/>
  <cols>
    <col min="1" max="1" width="3" style="3" customWidth="1"/>
    <col min="2" max="2" width="25.42578125" style="3" customWidth="1"/>
    <col min="3" max="3" width="13.7109375" style="3" customWidth="1"/>
    <col min="4" max="4" width="13.140625" style="3" customWidth="1"/>
    <col min="5" max="5" width="15" style="3" customWidth="1"/>
    <col min="6" max="6" width="35.140625" style="3" customWidth="1"/>
    <col min="7" max="7" width="9.28515625" style="4" customWidth="1"/>
    <col min="8" max="8" width="7.140625" style="4" customWidth="1"/>
    <col min="9" max="9" width="6.7109375" style="4" customWidth="1"/>
    <col min="10" max="10" width="15.5703125" style="3" customWidth="1"/>
    <col min="11" max="11" width="18.42578125" style="3" customWidth="1"/>
    <col min="12" max="13" width="14.5703125" style="3" customWidth="1"/>
    <col min="14" max="14" width="9.5703125" style="3" customWidth="1"/>
    <col min="15" max="15" width="9.42578125" style="3" customWidth="1"/>
    <col min="16" max="16384" width="8.7109375" style="3"/>
  </cols>
  <sheetData>
    <row r="2" spans="2:15" ht="14.25">
      <c r="B2" s="30" t="s">
        <v>292</v>
      </c>
    </row>
    <row r="3" spans="2:15">
      <c r="H3" s="4" t="s">
        <v>704</v>
      </c>
      <c r="I3" s="4" t="s">
        <v>672</v>
      </c>
      <c r="O3" s="97" t="s">
        <v>334</v>
      </c>
    </row>
    <row r="4" spans="2:15">
      <c r="B4" s="16" t="s">
        <v>174</v>
      </c>
      <c r="C4" s="319" t="s">
        <v>11</v>
      </c>
      <c r="D4" s="319"/>
      <c r="E4" s="103"/>
      <c r="F4" s="103"/>
      <c r="G4" s="17" t="s">
        <v>332</v>
      </c>
      <c r="H4" s="17" t="s">
        <v>171</v>
      </c>
      <c r="I4" s="17" t="s">
        <v>172</v>
      </c>
      <c r="J4" s="18" t="s">
        <v>12</v>
      </c>
      <c r="K4" s="18" t="s">
        <v>13</v>
      </c>
      <c r="L4" s="98" t="s">
        <v>333</v>
      </c>
      <c r="M4" s="17" t="s">
        <v>335</v>
      </c>
    </row>
    <row r="5" spans="2:15">
      <c r="B5" s="22" t="s">
        <v>553</v>
      </c>
      <c r="C5" s="115" t="s">
        <v>545</v>
      </c>
      <c r="D5" s="104" t="s">
        <v>342</v>
      </c>
      <c r="E5" s="96" t="s">
        <v>341</v>
      </c>
      <c r="F5" s="125" t="s">
        <v>368</v>
      </c>
      <c r="G5" s="225" t="s">
        <v>336</v>
      </c>
      <c r="H5" s="92" t="s">
        <v>176</v>
      </c>
      <c r="I5" s="26"/>
      <c r="J5" s="107"/>
      <c r="K5" s="14" t="s">
        <v>163</v>
      </c>
      <c r="L5" s="99"/>
      <c r="M5" s="101" t="s">
        <v>372</v>
      </c>
    </row>
    <row r="6" spans="2:15">
      <c r="B6" s="102"/>
      <c r="C6" s="115"/>
      <c r="D6" s="104"/>
      <c r="E6" s="218" t="s">
        <v>337</v>
      </c>
      <c r="F6" s="219" t="s">
        <v>369</v>
      </c>
      <c r="G6" s="225" t="s">
        <v>339</v>
      </c>
      <c r="H6" s="92" t="s">
        <v>176</v>
      </c>
      <c r="I6" s="26"/>
      <c r="J6" s="107"/>
      <c r="K6" s="14"/>
      <c r="L6" s="99"/>
      <c r="M6" s="101"/>
    </row>
    <row r="7" spans="2:15">
      <c r="B7" s="102"/>
      <c r="C7" s="115"/>
      <c r="D7" s="105"/>
      <c r="E7" s="218" t="s">
        <v>338</v>
      </c>
      <c r="F7" s="219" t="s">
        <v>370</v>
      </c>
      <c r="G7" s="225" t="s">
        <v>340</v>
      </c>
      <c r="H7" s="92" t="s">
        <v>176</v>
      </c>
      <c r="I7" s="26"/>
      <c r="J7" s="107"/>
      <c r="K7" s="14"/>
      <c r="L7" s="99"/>
      <c r="M7" s="101"/>
    </row>
    <row r="8" spans="2:15">
      <c r="B8" s="23"/>
      <c r="C8" s="115"/>
      <c r="D8" s="106" t="s">
        <v>346</v>
      </c>
      <c r="E8" s="96" t="s">
        <v>343</v>
      </c>
      <c r="F8" s="125" t="s">
        <v>371</v>
      </c>
      <c r="G8" s="225" t="s">
        <v>347</v>
      </c>
      <c r="H8" s="94"/>
      <c r="I8" s="28"/>
      <c r="J8" s="10" t="s">
        <v>164</v>
      </c>
      <c r="K8" s="6" t="s">
        <v>165</v>
      </c>
      <c r="L8" s="100"/>
      <c r="M8" s="101"/>
    </row>
    <row r="9" spans="2:15">
      <c r="B9" s="23"/>
      <c r="C9" s="115"/>
      <c r="D9" s="104"/>
      <c r="E9" s="96" t="s">
        <v>344</v>
      </c>
      <c r="F9" s="125" t="s">
        <v>374</v>
      </c>
      <c r="G9" s="225" t="s">
        <v>348</v>
      </c>
      <c r="H9" s="92"/>
      <c r="I9" s="26"/>
      <c r="J9" s="11"/>
      <c r="K9" s="6"/>
      <c r="L9" s="100"/>
      <c r="M9" s="101"/>
    </row>
    <row r="10" spans="2:15">
      <c r="B10" s="23"/>
      <c r="C10" s="115"/>
      <c r="D10" s="105"/>
      <c r="E10" s="96" t="s">
        <v>345</v>
      </c>
      <c r="F10" s="125" t="s">
        <v>373</v>
      </c>
      <c r="G10" s="225" t="s">
        <v>349</v>
      </c>
      <c r="H10" s="92"/>
      <c r="I10" s="26"/>
      <c r="J10" s="11"/>
      <c r="K10" s="6"/>
      <c r="L10" s="100"/>
      <c r="M10" s="101"/>
    </row>
    <row r="11" spans="2:15">
      <c r="B11" s="23"/>
      <c r="C11" s="115"/>
      <c r="D11" s="106" t="s">
        <v>357</v>
      </c>
      <c r="E11" s="96" t="s">
        <v>352</v>
      </c>
      <c r="F11" s="125" t="s">
        <v>382</v>
      </c>
      <c r="G11" s="225" t="s">
        <v>350</v>
      </c>
      <c r="H11" s="92"/>
      <c r="I11" s="26"/>
      <c r="J11" s="11"/>
      <c r="K11" s="6"/>
      <c r="L11" s="100"/>
      <c r="M11" s="101"/>
    </row>
    <row r="12" spans="2:15">
      <c r="B12" s="23"/>
      <c r="C12" s="115"/>
      <c r="D12" s="104"/>
      <c r="E12" s="96" t="s">
        <v>353</v>
      </c>
      <c r="F12" s="125" t="s">
        <v>381</v>
      </c>
      <c r="G12" s="225" t="s">
        <v>351</v>
      </c>
      <c r="H12" s="93"/>
      <c r="I12" s="27"/>
      <c r="J12" s="14"/>
      <c r="K12" s="6" t="s">
        <v>165</v>
      </c>
      <c r="L12" s="100"/>
      <c r="M12" s="101"/>
    </row>
    <row r="13" spans="2:15">
      <c r="B13" s="23"/>
      <c r="C13" s="115"/>
      <c r="D13" s="104"/>
      <c r="E13" s="96" t="s">
        <v>358</v>
      </c>
      <c r="F13" s="125" t="s">
        <v>378</v>
      </c>
      <c r="G13" s="225" t="s">
        <v>354</v>
      </c>
      <c r="H13" s="92"/>
      <c r="I13" s="26"/>
      <c r="J13" s="11"/>
      <c r="K13" s="10"/>
      <c r="L13" s="100"/>
      <c r="M13" s="101"/>
    </row>
    <row r="14" spans="2:15">
      <c r="B14" s="23"/>
      <c r="C14" s="115"/>
      <c r="D14" s="104"/>
      <c r="E14" s="96" t="s">
        <v>356</v>
      </c>
      <c r="F14" s="125" t="s">
        <v>380</v>
      </c>
      <c r="G14" s="225" t="s">
        <v>355</v>
      </c>
      <c r="H14" s="92"/>
      <c r="I14" s="26"/>
      <c r="J14" s="11"/>
      <c r="K14" s="10"/>
      <c r="L14" s="100"/>
      <c r="M14" s="101"/>
    </row>
    <row r="15" spans="2:15">
      <c r="B15" s="23"/>
      <c r="C15" s="115"/>
      <c r="D15" s="105"/>
      <c r="E15" s="96" t="s">
        <v>364</v>
      </c>
      <c r="F15" s="125" t="s">
        <v>379</v>
      </c>
      <c r="G15" s="225" t="s">
        <v>365</v>
      </c>
      <c r="H15" s="92"/>
      <c r="I15" s="26"/>
      <c r="J15" s="11"/>
      <c r="K15" s="10"/>
      <c r="L15" s="100"/>
      <c r="M15" s="101"/>
    </row>
    <row r="16" spans="2:15">
      <c r="B16" s="23"/>
      <c r="C16" s="115"/>
      <c r="D16" s="106" t="s">
        <v>366</v>
      </c>
      <c r="E16" s="96" t="s">
        <v>359</v>
      </c>
      <c r="F16" s="125" t="s">
        <v>377</v>
      </c>
      <c r="G16" s="225" t="s">
        <v>360</v>
      </c>
      <c r="H16" s="92"/>
      <c r="I16" s="26"/>
      <c r="J16" s="11"/>
      <c r="K16" s="10"/>
      <c r="L16" s="100"/>
      <c r="M16" s="101"/>
    </row>
    <row r="17" spans="2:13">
      <c r="B17" s="23"/>
      <c r="C17" s="115"/>
      <c r="D17" s="104"/>
      <c r="E17" s="96" t="s">
        <v>361</v>
      </c>
      <c r="F17" s="125" t="s">
        <v>376</v>
      </c>
      <c r="G17" s="225" t="s">
        <v>362</v>
      </c>
      <c r="H17" s="92"/>
      <c r="I17" s="26"/>
      <c r="J17" s="11"/>
      <c r="K17" s="10"/>
      <c r="L17" s="100"/>
      <c r="M17" s="101"/>
    </row>
    <row r="18" spans="2:13">
      <c r="B18" s="23"/>
      <c r="C18" s="115"/>
      <c r="D18" s="105"/>
      <c r="E18" s="96" t="s">
        <v>363</v>
      </c>
      <c r="F18" s="125" t="s">
        <v>375</v>
      </c>
      <c r="G18" s="225" t="s">
        <v>367</v>
      </c>
      <c r="H18" s="92"/>
      <c r="I18" s="26"/>
      <c r="J18" s="11"/>
      <c r="K18" s="10"/>
      <c r="L18" s="100"/>
      <c r="M18" s="101"/>
    </row>
    <row r="19" spans="2:13">
      <c r="B19" s="23"/>
      <c r="C19" s="115"/>
      <c r="D19" s="106" t="s">
        <v>541</v>
      </c>
      <c r="E19" s="96" t="s">
        <v>541</v>
      </c>
      <c r="F19" s="125" t="s">
        <v>377</v>
      </c>
      <c r="G19" s="225" t="s">
        <v>543</v>
      </c>
      <c r="H19" s="92"/>
      <c r="I19" s="26"/>
      <c r="J19" s="11"/>
      <c r="K19" s="10"/>
      <c r="L19" s="100"/>
      <c r="M19" s="101"/>
    </row>
    <row r="20" spans="2:13">
      <c r="B20" s="23"/>
      <c r="C20" s="115"/>
      <c r="D20" s="104"/>
      <c r="E20" s="96" t="s">
        <v>542</v>
      </c>
      <c r="F20" s="125" t="s">
        <v>376</v>
      </c>
      <c r="G20" s="225" t="s">
        <v>544</v>
      </c>
      <c r="H20" s="92"/>
      <c r="I20" s="26"/>
      <c r="J20" s="11"/>
      <c r="K20" s="10"/>
      <c r="L20" s="100"/>
      <c r="M20" s="101"/>
    </row>
    <row r="21" spans="2:13">
      <c r="B21" s="23"/>
      <c r="C21" s="115"/>
      <c r="D21" s="105"/>
      <c r="E21" s="96"/>
      <c r="F21" s="125"/>
      <c r="G21" s="225"/>
      <c r="H21" s="92"/>
      <c r="I21" s="26"/>
      <c r="J21" s="11"/>
      <c r="K21" s="10"/>
      <c r="L21" s="100"/>
      <c r="M21" s="101"/>
    </row>
    <row r="22" spans="2:13">
      <c r="B22" s="23"/>
      <c r="C22" s="133" t="s">
        <v>546</v>
      </c>
      <c r="D22" s="106" t="s">
        <v>392</v>
      </c>
      <c r="E22" s="96" t="s">
        <v>391</v>
      </c>
      <c r="F22" s="125" t="s">
        <v>395</v>
      </c>
      <c r="G22" s="225" t="s">
        <v>394</v>
      </c>
      <c r="H22" s="94" t="s">
        <v>176</v>
      </c>
      <c r="I22" s="28"/>
      <c r="J22" s="108"/>
      <c r="K22" s="10" t="s">
        <v>33</v>
      </c>
      <c r="L22" s="100"/>
      <c r="M22" s="101"/>
    </row>
    <row r="23" spans="2:13">
      <c r="B23" s="23"/>
      <c r="C23" s="134"/>
      <c r="D23" s="105"/>
      <c r="E23" s="96" t="s">
        <v>393</v>
      </c>
      <c r="F23" s="125" t="s">
        <v>396</v>
      </c>
      <c r="G23" s="225" t="s">
        <v>397</v>
      </c>
      <c r="H23" s="92" t="s">
        <v>176</v>
      </c>
      <c r="I23" s="26"/>
      <c r="J23" s="107"/>
      <c r="K23" s="11"/>
      <c r="L23" s="100"/>
      <c r="M23" s="101"/>
    </row>
    <row r="24" spans="2:13">
      <c r="B24" s="23"/>
      <c r="C24" s="134"/>
      <c r="D24" s="106" t="s">
        <v>407</v>
      </c>
      <c r="E24" s="96" t="s">
        <v>398</v>
      </c>
      <c r="F24" s="125" t="s">
        <v>403</v>
      </c>
      <c r="G24" s="225" t="s">
        <v>400</v>
      </c>
      <c r="H24" s="92" t="s">
        <v>176</v>
      </c>
      <c r="I24" s="26"/>
      <c r="J24" s="107"/>
      <c r="K24" s="11"/>
      <c r="L24" s="100"/>
      <c r="M24" s="101"/>
    </row>
    <row r="25" spans="2:13">
      <c r="B25" s="23"/>
      <c r="C25" s="134"/>
      <c r="D25" s="105"/>
      <c r="E25" s="96" t="s">
        <v>399</v>
      </c>
      <c r="F25" s="125" t="s">
        <v>402</v>
      </c>
      <c r="G25" s="225" t="s">
        <v>401</v>
      </c>
      <c r="H25" s="92" t="s">
        <v>176</v>
      </c>
      <c r="I25" s="26"/>
      <c r="J25" s="107"/>
      <c r="K25" s="11"/>
      <c r="L25" s="100"/>
      <c r="M25" s="101"/>
    </row>
    <row r="26" spans="2:13">
      <c r="B26" s="23"/>
      <c r="C26" s="134"/>
      <c r="D26" s="91" t="s">
        <v>166</v>
      </c>
      <c r="E26" s="96" t="s">
        <v>404</v>
      </c>
      <c r="F26" s="125" t="s">
        <v>405</v>
      </c>
      <c r="G26" s="225" t="s">
        <v>406</v>
      </c>
      <c r="H26" s="92" t="s">
        <v>176</v>
      </c>
      <c r="I26" s="26"/>
      <c r="J26" s="107"/>
      <c r="K26" s="11"/>
      <c r="L26" s="100"/>
      <c r="M26" s="101"/>
    </row>
    <row r="27" spans="2:13">
      <c r="B27" s="23"/>
      <c r="C27" s="134"/>
      <c r="D27" s="106" t="s">
        <v>552</v>
      </c>
      <c r="E27" s="218" t="s">
        <v>547</v>
      </c>
      <c r="F27" s="219" t="s">
        <v>549</v>
      </c>
      <c r="G27" s="225" t="s">
        <v>462</v>
      </c>
      <c r="H27" s="92" t="s">
        <v>176</v>
      </c>
      <c r="I27" s="26"/>
      <c r="J27" s="107"/>
      <c r="K27" s="11"/>
      <c r="L27" s="100"/>
      <c r="M27" s="101"/>
    </row>
    <row r="28" spans="2:13">
      <c r="B28" s="23"/>
      <c r="C28" s="134"/>
      <c r="D28" s="104"/>
      <c r="E28" s="96" t="s">
        <v>550</v>
      </c>
      <c r="F28" s="125" t="s">
        <v>551</v>
      </c>
      <c r="G28" s="225" t="s">
        <v>548</v>
      </c>
      <c r="H28" s="92" t="s">
        <v>176</v>
      </c>
      <c r="I28" s="26"/>
      <c r="J28" s="107"/>
      <c r="K28" s="11"/>
      <c r="L28" s="100"/>
      <c r="M28" s="101"/>
    </row>
    <row r="29" spans="2:13">
      <c r="B29" s="23"/>
      <c r="C29" s="134"/>
      <c r="D29" s="104"/>
      <c r="E29" s="218" t="s">
        <v>582</v>
      </c>
      <c r="F29" s="219" t="s">
        <v>584</v>
      </c>
      <c r="G29" s="225" t="s">
        <v>477</v>
      </c>
      <c r="H29" s="92" t="s">
        <v>176</v>
      </c>
      <c r="I29" s="26"/>
      <c r="J29" s="107"/>
      <c r="K29" s="11"/>
      <c r="L29" s="100"/>
      <c r="M29" s="101"/>
    </row>
    <row r="30" spans="2:13">
      <c r="B30" s="23"/>
      <c r="C30" s="135"/>
      <c r="D30" s="105"/>
      <c r="E30" s="96" t="s">
        <v>410</v>
      </c>
      <c r="F30" s="125" t="s">
        <v>409</v>
      </c>
      <c r="G30" s="225" t="s">
        <v>408</v>
      </c>
      <c r="H30" s="93" t="s">
        <v>176</v>
      </c>
      <c r="I30" s="27"/>
      <c r="J30" s="15"/>
      <c r="K30" s="14"/>
      <c r="L30" s="100"/>
      <c r="M30" s="101"/>
    </row>
    <row r="31" spans="2:13">
      <c r="B31" s="23"/>
      <c r="C31" s="133" t="s">
        <v>579</v>
      </c>
      <c r="D31" s="106" t="s">
        <v>453</v>
      </c>
      <c r="E31" s="216" t="s">
        <v>453</v>
      </c>
      <c r="F31" s="217" t="s">
        <v>452</v>
      </c>
      <c r="G31" s="225" t="s">
        <v>451</v>
      </c>
      <c r="H31" s="94" t="s">
        <v>176</v>
      </c>
      <c r="I31" s="28"/>
      <c r="J31" s="108"/>
      <c r="K31" s="10" t="s">
        <v>33</v>
      </c>
      <c r="L31" s="100"/>
      <c r="M31" s="101" t="s">
        <v>643</v>
      </c>
    </row>
    <row r="32" spans="2:13">
      <c r="B32" s="23"/>
      <c r="C32" s="136"/>
      <c r="D32" s="96" t="s">
        <v>580</v>
      </c>
      <c r="E32" s="218" t="s">
        <v>580</v>
      </c>
      <c r="F32" s="218" t="s">
        <v>581</v>
      </c>
      <c r="G32" s="225" t="s">
        <v>592</v>
      </c>
      <c r="H32" s="92" t="s">
        <v>176</v>
      </c>
      <c r="I32" s="26"/>
      <c r="J32" s="107"/>
      <c r="K32" s="11"/>
      <c r="L32" s="100"/>
      <c r="M32" s="101"/>
    </row>
    <row r="33" spans="2:13">
      <c r="B33" s="23"/>
      <c r="C33" s="134"/>
      <c r="D33" s="104" t="s">
        <v>585</v>
      </c>
      <c r="E33" s="137" t="s">
        <v>586</v>
      </c>
      <c r="F33" s="138" t="s">
        <v>588</v>
      </c>
      <c r="G33" s="225" t="s">
        <v>590</v>
      </c>
      <c r="H33" s="92" t="s">
        <v>176</v>
      </c>
      <c r="I33" s="26"/>
      <c r="J33" s="107"/>
      <c r="K33" s="11"/>
      <c r="L33" s="100"/>
      <c r="M33" s="101"/>
    </row>
    <row r="34" spans="2:13">
      <c r="B34" s="23"/>
      <c r="C34" s="134"/>
      <c r="D34" s="105"/>
      <c r="E34" s="96" t="s">
        <v>587</v>
      </c>
      <c r="F34" s="125" t="s">
        <v>589</v>
      </c>
      <c r="G34" s="225" t="s">
        <v>591</v>
      </c>
      <c r="H34" s="92" t="s">
        <v>176</v>
      </c>
      <c r="I34" s="26"/>
      <c r="J34" s="107"/>
      <c r="K34" s="11"/>
      <c r="L34" s="100"/>
      <c r="M34" s="101"/>
    </row>
    <row r="35" spans="2:13">
      <c r="B35" s="23"/>
      <c r="C35" s="116" t="s">
        <v>540</v>
      </c>
      <c r="D35" s="106" t="s">
        <v>554</v>
      </c>
      <c r="E35" s="96" t="s">
        <v>445</v>
      </c>
      <c r="F35" s="125" t="s">
        <v>387</v>
      </c>
      <c r="G35" s="225" t="s">
        <v>383</v>
      </c>
      <c r="H35" s="94" t="s">
        <v>176</v>
      </c>
      <c r="I35" s="28"/>
      <c r="J35" s="108"/>
      <c r="K35" s="10" t="s">
        <v>33</v>
      </c>
      <c r="L35" s="100"/>
      <c r="M35" s="101"/>
    </row>
    <row r="36" spans="2:13">
      <c r="B36" s="23"/>
      <c r="C36" s="115"/>
      <c r="D36" s="104"/>
      <c r="E36" s="96" t="s">
        <v>555</v>
      </c>
      <c r="F36" s="125" t="s">
        <v>386</v>
      </c>
      <c r="G36" s="225" t="s">
        <v>384</v>
      </c>
      <c r="H36" s="92" t="s">
        <v>176</v>
      </c>
      <c r="I36" s="26"/>
      <c r="J36" s="107"/>
      <c r="K36" s="11"/>
      <c r="L36" s="100"/>
      <c r="M36" s="101"/>
    </row>
    <row r="37" spans="2:13">
      <c r="B37" s="23"/>
      <c r="C37" s="115"/>
      <c r="D37" s="104"/>
      <c r="E37" s="96" t="s">
        <v>447</v>
      </c>
      <c r="F37" s="125" t="s">
        <v>559</v>
      </c>
      <c r="G37" s="225" t="s">
        <v>388</v>
      </c>
      <c r="H37" s="92" t="s">
        <v>176</v>
      </c>
      <c r="I37" s="26"/>
      <c r="J37" s="107"/>
      <c r="K37" s="11"/>
      <c r="L37" s="100"/>
      <c r="M37" s="101"/>
    </row>
    <row r="38" spans="2:13">
      <c r="B38" s="23"/>
      <c r="C38" s="115"/>
      <c r="D38" s="104"/>
      <c r="E38" s="96" t="s">
        <v>449</v>
      </c>
      <c r="F38" s="125" t="s">
        <v>560</v>
      </c>
      <c r="G38" s="225" t="s">
        <v>390</v>
      </c>
      <c r="H38" s="92" t="s">
        <v>176</v>
      </c>
      <c r="I38" s="26"/>
      <c r="J38" s="107"/>
      <c r="K38" s="11"/>
      <c r="L38" s="100"/>
      <c r="M38" s="101"/>
    </row>
    <row r="39" spans="2:13">
      <c r="B39" s="23"/>
      <c r="C39" s="115"/>
      <c r="D39" s="104"/>
      <c r="E39" s="96" t="s">
        <v>556</v>
      </c>
      <c r="F39" s="125" t="s">
        <v>561</v>
      </c>
      <c r="G39" s="225" t="s">
        <v>389</v>
      </c>
      <c r="H39" s="92" t="s">
        <v>176</v>
      </c>
      <c r="I39" s="26"/>
      <c r="J39" s="107"/>
      <c r="K39" s="11"/>
      <c r="L39" s="100"/>
      <c r="M39" s="101"/>
    </row>
    <row r="40" spans="2:13">
      <c r="B40" s="23"/>
      <c r="C40" s="115"/>
      <c r="D40" s="104"/>
      <c r="E40" s="96" t="s">
        <v>557</v>
      </c>
      <c r="F40" s="125" t="s">
        <v>562</v>
      </c>
      <c r="G40" s="225" t="s">
        <v>564</v>
      </c>
      <c r="H40" s="92" t="s">
        <v>176</v>
      </c>
      <c r="I40" s="26"/>
      <c r="J40" s="107"/>
      <c r="K40" s="11"/>
      <c r="L40" s="100"/>
      <c r="M40" s="101"/>
    </row>
    <row r="41" spans="2:13">
      <c r="B41" s="23"/>
      <c r="C41" s="115"/>
      <c r="D41" s="105"/>
      <c r="E41" s="96" t="s">
        <v>558</v>
      </c>
      <c r="F41" s="125" t="s">
        <v>563</v>
      </c>
      <c r="G41" s="225" t="s">
        <v>565</v>
      </c>
      <c r="H41" s="92"/>
      <c r="I41" s="26"/>
      <c r="J41" s="107"/>
      <c r="K41" s="11"/>
      <c r="L41" s="100"/>
      <c r="M41" s="101"/>
    </row>
    <row r="42" spans="2:13">
      <c r="B42" s="23"/>
      <c r="C42" s="115"/>
      <c r="D42" s="106" t="s">
        <v>566</v>
      </c>
      <c r="E42" s="96" t="s">
        <v>569</v>
      </c>
      <c r="F42" s="125" t="s">
        <v>571</v>
      </c>
      <c r="G42" s="225" t="s">
        <v>575</v>
      </c>
      <c r="H42" s="92" t="s">
        <v>176</v>
      </c>
      <c r="I42" s="26"/>
      <c r="J42" s="107"/>
      <c r="K42" s="11"/>
      <c r="L42" s="100"/>
      <c r="M42" s="101"/>
    </row>
    <row r="43" spans="2:13">
      <c r="B43" s="23"/>
      <c r="C43" s="115"/>
      <c r="D43" s="105"/>
      <c r="E43" s="96" t="s">
        <v>570</v>
      </c>
      <c r="F43" s="125" t="s">
        <v>572</v>
      </c>
      <c r="G43" s="225" t="s">
        <v>576</v>
      </c>
      <c r="H43" s="92" t="s">
        <v>176</v>
      </c>
      <c r="I43" s="26"/>
      <c r="J43" s="107"/>
      <c r="K43" s="11"/>
      <c r="L43" s="100"/>
      <c r="M43" s="101"/>
    </row>
    <row r="44" spans="2:13">
      <c r="B44" s="23"/>
      <c r="C44" s="115"/>
      <c r="D44" s="91" t="s">
        <v>568</v>
      </c>
      <c r="E44" s="96" t="s">
        <v>568</v>
      </c>
      <c r="F44" s="125" t="s">
        <v>573</v>
      </c>
      <c r="G44" s="225" t="s">
        <v>577</v>
      </c>
      <c r="H44" s="92" t="s">
        <v>176</v>
      </c>
      <c r="I44" s="26"/>
      <c r="J44" s="107"/>
      <c r="K44" s="11"/>
      <c r="L44" s="100"/>
      <c r="M44" s="101"/>
    </row>
    <row r="45" spans="2:13">
      <c r="B45" s="23"/>
      <c r="C45" s="117"/>
      <c r="D45" s="91" t="s">
        <v>567</v>
      </c>
      <c r="E45" s="96" t="s">
        <v>567</v>
      </c>
      <c r="F45" s="125" t="s">
        <v>574</v>
      </c>
      <c r="G45" s="225" t="s">
        <v>578</v>
      </c>
      <c r="H45" s="93" t="s">
        <v>176</v>
      </c>
      <c r="I45" s="27"/>
      <c r="J45" s="15"/>
      <c r="K45" s="14"/>
      <c r="L45" s="100"/>
      <c r="M45" s="101"/>
    </row>
    <row r="46" spans="2:13" ht="22.5">
      <c r="B46" s="23"/>
      <c r="C46" s="317" t="s">
        <v>167</v>
      </c>
      <c r="D46" s="106" t="s">
        <v>411</v>
      </c>
      <c r="E46" s="96" t="s">
        <v>412</v>
      </c>
      <c r="F46" s="125"/>
      <c r="G46" s="225" t="s">
        <v>418</v>
      </c>
      <c r="H46" s="94"/>
      <c r="I46" s="28"/>
      <c r="J46" s="108"/>
      <c r="K46" s="10" t="s">
        <v>33</v>
      </c>
      <c r="L46" s="100"/>
      <c r="M46" s="101"/>
    </row>
    <row r="47" spans="2:13" ht="22.5">
      <c r="B47" s="23"/>
      <c r="C47" s="318"/>
      <c r="D47" s="91" t="s">
        <v>414</v>
      </c>
      <c r="E47" s="96" t="s">
        <v>413</v>
      </c>
      <c r="F47" s="125"/>
      <c r="G47" s="225" t="s">
        <v>419</v>
      </c>
      <c r="H47" s="93"/>
      <c r="I47" s="27"/>
      <c r="J47" s="15"/>
      <c r="K47" s="14"/>
      <c r="L47" s="100"/>
      <c r="M47" s="101"/>
    </row>
    <row r="48" spans="2:13">
      <c r="B48" s="23"/>
      <c r="C48" s="317" t="s">
        <v>168</v>
      </c>
      <c r="D48" s="106" t="s">
        <v>415</v>
      </c>
      <c r="E48" s="96" t="s">
        <v>416</v>
      </c>
      <c r="F48" s="125"/>
      <c r="G48" s="225" t="s">
        <v>420</v>
      </c>
      <c r="H48" s="94"/>
      <c r="I48" s="28"/>
      <c r="J48" s="10" t="s">
        <v>70</v>
      </c>
      <c r="K48" s="10" t="s">
        <v>33</v>
      </c>
      <c r="L48" s="100"/>
      <c r="M48" s="101"/>
    </row>
    <row r="49" spans="2:15">
      <c r="B49" s="24"/>
      <c r="C49" s="318"/>
      <c r="D49" s="91" t="s">
        <v>422</v>
      </c>
      <c r="E49" s="96" t="s">
        <v>417</v>
      </c>
      <c r="F49" s="125"/>
      <c r="G49" s="225" t="s">
        <v>421</v>
      </c>
      <c r="H49" s="93"/>
      <c r="I49" s="27"/>
      <c r="J49" s="14"/>
      <c r="K49" s="14"/>
      <c r="L49" s="100"/>
      <c r="M49" s="101"/>
    </row>
    <row r="50" spans="2:15">
      <c r="B50" s="22" t="s">
        <v>74</v>
      </c>
      <c r="C50" s="21" t="s">
        <v>14</v>
      </c>
      <c r="D50" s="111" t="s">
        <v>340</v>
      </c>
      <c r="E50" s="112" t="s">
        <v>20</v>
      </c>
      <c r="F50" s="112" t="s">
        <v>20</v>
      </c>
      <c r="G50" s="226"/>
      <c r="H50" s="92" t="s">
        <v>176</v>
      </c>
      <c r="I50" s="26"/>
      <c r="J50" s="11"/>
      <c r="K50" s="11"/>
      <c r="L50" s="100"/>
      <c r="M50" s="101"/>
    </row>
    <row r="51" spans="2:15">
      <c r="B51" s="23"/>
      <c r="C51" s="19"/>
      <c r="D51" s="113"/>
      <c r="E51" s="112" t="s">
        <v>21</v>
      </c>
      <c r="F51" s="112" t="s">
        <v>21</v>
      </c>
      <c r="G51" s="226" t="s">
        <v>434</v>
      </c>
      <c r="H51" s="92" t="s">
        <v>176</v>
      </c>
      <c r="I51" s="26"/>
      <c r="J51" s="11"/>
      <c r="K51" s="11"/>
      <c r="L51" s="100"/>
      <c r="M51" s="101"/>
    </row>
    <row r="52" spans="2:15">
      <c r="B52" s="23"/>
      <c r="C52" s="19"/>
      <c r="D52" s="114"/>
      <c r="E52" s="112" t="s">
        <v>19</v>
      </c>
      <c r="F52" s="112" t="s">
        <v>19</v>
      </c>
      <c r="G52" s="226" t="s">
        <v>435</v>
      </c>
      <c r="H52" s="92"/>
      <c r="I52" s="26"/>
      <c r="J52" s="11"/>
      <c r="K52" s="11"/>
      <c r="L52" s="100"/>
      <c r="M52" s="101"/>
    </row>
    <row r="53" spans="2:15" ht="33.75">
      <c r="B53" s="102"/>
      <c r="C53" s="19"/>
      <c r="D53" s="109" t="s">
        <v>500</v>
      </c>
      <c r="E53" s="96" t="s">
        <v>436</v>
      </c>
      <c r="F53" s="91" t="s">
        <v>15</v>
      </c>
      <c r="G53" s="225" t="s">
        <v>502</v>
      </c>
      <c r="H53" s="94"/>
      <c r="I53" s="28" t="s">
        <v>176</v>
      </c>
      <c r="J53" s="10" t="s">
        <v>16</v>
      </c>
      <c r="K53" s="10" t="s">
        <v>17</v>
      </c>
      <c r="L53" s="100"/>
      <c r="M53" s="101"/>
      <c r="N53" s="8"/>
      <c r="O53" s="8"/>
    </row>
    <row r="54" spans="2:15">
      <c r="B54" s="23"/>
      <c r="C54" s="19"/>
      <c r="D54" s="110"/>
      <c r="E54" s="96" t="s">
        <v>437</v>
      </c>
      <c r="F54" s="91" t="s">
        <v>18</v>
      </c>
      <c r="G54" s="225" t="s">
        <v>503</v>
      </c>
      <c r="H54" s="92"/>
      <c r="I54" s="26" t="s">
        <v>176</v>
      </c>
      <c r="J54" s="11"/>
      <c r="K54" s="11"/>
      <c r="L54" s="100"/>
      <c r="M54" s="101"/>
      <c r="N54" s="8"/>
      <c r="O54" s="8"/>
    </row>
    <row r="55" spans="2:15">
      <c r="B55" s="23"/>
      <c r="C55" s="19"/>
      <c r="D55" s="110"/>
      <c r="E55" s="96" t="s">
        <v>438</v>
      </c>
      <c r="F55" s="91" t="s">
        <v>22</v>
      </c>
      <c r="G55" s="225" t="s">
        <v>505</v>
      </c>
      <c r="H55" s="92"/>
      <c r="I55" s="26" t="s">
        <v>176</v>
      </c>
      <c r="J55" s="11"/>
      <c r="K55" s="11"/>
      <c r="L55" s="100"/>
      <c r="M55" s="101"/>
    </row>
    <row r="56" spans="2:15">
      <c r="B56" s="23"/>
      <c r="C56" s="19"/>
      <c r="D56" s="110"/>
      <c r="E56" s="96" t="s">
        <v>439</v>
      </c>
      <c r="F56" s="91" t="s">
        <v>23</v>
      </c>
      <c r="G56" s="225" t="s">
        <v>506</v>
      </c>
      <c r="H56" s="92"/>
      <c r="I56" s="26" t="s">
        <v>176</v>
      </c>
      <c r="J56" s="11"/>
      <c r="K56" s="11"/>
      <c r="L56" s="100"/>
      <c r="M56" s="101"/>
    </row>
    <row r="57" spans="2:15">
      <c r="B57" s="23"/>
      <c r="C57" s="19"/>
      <c r="D57" s="110"/>
      <c r="E57" s="96" t="s">
        <v>440</v>
      </c>
      <c r="F57" s="91" t="s">
        <v>24</v>
      </c>
      <c r="G57" s="225" t="s">
        <v>507</v>
      </c>
      <c r="H57" s="92"/>
      <c r="I57" s="26" t="s">
        <v>176</v>
      </c>
      <c r="J57" s="11"/>
      <c r="K57" s="11"/>
      <c r="L57" s="100"/>
      <c r="M57" s="101"/>
    </row>
    <row r="58" spans="2:15">
      <c r="B58" s="23"/>
      <c r="C58" s="19"/>
      <c r="D58" s="110"/>
      <c r="E58" s="96" t="s">
        <v>441</v>
      </c>
      <c r="F58" s="91" t="s">
        <v>25</v>
      </c>
      <c r="G58" s="225" t="s">
        <v>504</v>
      </c>
      <c r="H58" s="92"/>
      <c r="I58" s="26" t="s">
        <v>176</v>
      </c>
      <c r="J58" s="11"/>
      <c r="K58" s="11"/>
      <c r="L58" s="100"/>
      <c r="M58" s="101"/>
    </row>
    <row r="59" spans="2:15">
      <c r="B59" s="23"/>
      <c r="C59" s="19"/>
      <c r="D59" s="110"/>
      <c r="E59" s="91" t="s">
        <v>26</v>
      </c>
      <c r="F59" s="91" t="s">
        <v>26</v>
      </c>
      <c r="G59" s="225" t="s">
        <v>508</v>
      </c>
      <c r="H59" s="92"/>
      <c r="I59" s="26"/>
      <c r="J59" s="11"/>
      <c r="K59" s="11"/>
      <c r="L59" s="100"/>
      <c r="M59" s="101"/>
    </row>
    <row r="60" spans="2:15">
      <c r="B60" s="23"/>
      <c r="C60" s="19"/>
      <c r="D60" s="110"/>
      <c r="E60" s="91" t="s">
        <v>442</v>
      </c>
      <c r="F60" s="91" t="s">
        <v>27</v>
      </c>
      <c r="G60" s="225" t="s">
        <v>509</v>
      </c>
      <c r="H60" s="92"/>
      <c r="I60" s="26" t="s">
        <v>176</v>
      </c>
      <c r="J60" s="11"/>
      <c r="K60" s="11"/>
      <c r="L60" s="100"/>
      <c r="M60" s="101"/>
    </row>
    <row r="61" spans="2:15">
      <c r="B61" s="23"/>
      <c r="C61" s="19"/>
      <c r="D61" s="90"/>
      <c r="E61" s="91" t="s">
        <v>444</v>
      </c>
      <c r="F61" s="91" t="s">
        <v>29</v>
      </c>
      <c r="G61" s="225" t="s">
        <v>510</v>
      </c>
      <c r="H61" s="93"/>
      <c r="I61" s="27" t="s">
        <v>176</v>
      </c>
      <c r="J61" s="14"/>
      <c r="K61" s="14"/>
      <c r="L61" s="100"/>
      <c r="M61" s="101"/>
    </row>
    <row r="62" spans="2:15" ht="22.5">
      <c r="B62" s="23"/>
      <c r="C62" s="19"/>
      <c r="D62" s="91" t="s">
        <v>501</v>
      </c>
      <c r="E62" s="91" t="s">
        <v>499</v>
      </c>
      <c r="F62" s="91" t="s">
        <v>28</v>
      </c>
      <c r="G62" s="225" t="s">
        <v>433</v>
      </c>
      <c r="H62" s="92"/>
      <c r="I62" s="26"/>
      <c r="J62" s="11"/>
      <c r="K62" s="11"/>
      <c r="L62" s="100"/>
      <c r="M62" s="101"/>
    </row>
    <row r="63" spans="2:15">
      <c r="B63" s="23"/>
      <c r="C63" s="25" t="s">
        <v>30</v>
      </c>
      <c r="D63" s="91" t="s">
        <v>31</v>
      </c>
      <c r="E63" s="91" t="s">
        <v>31</v>
      </c>
      <c r="F63" s="91" t="s">
        <v>31</v>
      </c>
      <c r="G63" s="225"/>
      <c r="H63" s="95"/>
      <c r="I63" s="29"/>
      <c r="J63" s="9" t="s">
        <v>32</v>
      </c>
      <c r="K63" s="6" t="s">
        <v>33</v>
      </c>
      <c r="L63" s="100"/>
      <c r="M63" s="101"/>
    </row>
    <row r="64" spans="2:15" ht="33.75">
      <c r="B64" s="23"/>
      <c r="C64" s="21" t="s">
        <v>34</v>
      </c>
      <c r="D64" s="91" t="s">
        <v>35</v>
      </c>
      <c r="E64" s="96" t="s">
        <v>453</v>
      </c>
      <c r="F64" s="125" t="s">
        <v>452</v>
      </c>
      <c r="G64" s="225" t="s">
        <v>457</v>
      </c>
      <c r="H64" s="94" t="s">
        <v>176</v>
      </c>
      <c r="I64" s="28"/>
      <c r="J64" s="10" t="s">
        <v>16</v>
      </c>
      <c r="K64" s="10" t="s">
        <v>17</v>
      </c>
      <c r="L64" s="100"/>
      <c r="M64" s="101"/>
    </row>
    <row r="65" spans="2:13" ht="22.5">
      <c r="B65" s="23"/>
      <c r="C65" s="19"/>
      <c r="D65" s="91" t="s">
        <v>36</v>
      </c>
      <c r="E65" s="96" t="s">
        <v>454</v>
      </c>
      <c r="F65" s="125" t="s">
        <v>455</v>
      </c>
      <c r="G65" s="225" t="s">
        <v>458</v>
      </c>
      <c r="H65" s="92"/>
      <c r="I65" s="26" t="s">
        <v>176</v>
      </c>
      <c r="J65" s="11"/>
      <c r="K65" s="11"/>
      <c r="L65" s="100"/>
      <c r="M65" s="101"/>
    </row>
    <row r="66" spans="2:13">
      <c r="B66" s="23"/>
      <c r="C66" s="19"/>
      <c r="D66" s="110" t="s">
        <v>500</v>
      </c>
      <c r="E66" s="91" t="s">
        <v>425</v>
      </c>
      <c r="F66" s="91" t="s">
        <v>37</v>
      </c>
      <c r="G66" s="225" t="s">
        <v>511</v>
      </c>
      <c r="H66" s="92"/>
      <c r="I66" s="26" t="s">
        <v>176</v>
      </c>
      <c r="J66" s="11"/>
      <c r="K66" s="11"/>
      <c r="L66" s="100"/>
      <c r="M66" s="101"/>
    </row>
    <row r="67" spans="2:13">
      <c r="B67" s="23"/>
      <c r="C67" s="19"/>
      <c r="D67" s="110"/>
      <c r="E67" s="91" t="s">
        <v>426</v>
      </c>
      <c r="F67" s="91" t="s">
        <v>38</v>
      </c>
      <c r="G67" s="225" t="s">
        <v>512</v>
      </c>
      <c r="H67" s="92"/>
      <c r="I67" s="26" t="s">
        <v>176</v>
      </c>
      <c r="J67" s="11"/>
      <c r="K67" s="11"/>
      <c r="L67" s="100"/>
      <c r="M67" s="101"/>
    </row>
    <row r="68" spans="2:13">
      <c r="B68" s="23"/>
      <c r="C68" s="19"/>
      <c r="D68" s="110"/>
      <c r="E68" s="91" t="s">
        <v>427</v>
      </c>
      <c r="F68" s="91" t="s">
        <v>39</v>
      </c>
      <c r="G68" s="225" t="s">
        <v>513</v>
      </c>
      <c r="H68" s="92"/>
      <c r="I68" s="26" t="s">
        <v>176</v>
      </c>
      <c r="J68" s="11"/>
      <c r="K68" s="11"/>
      <c r="L68" s="100"/>
      <c r="M68" s="101"/>
    </row>
    <row r="69" spans="2:13">
      <c r="B69" s="23"/>
      <c r="C69" s="19"/>
      <c r="D69" s="110"/>
      <c r="E69" s="91" t="s">
        <v>428</v>
      </c>
      <c r="F69" s="91" t="s">
        <v>43</v>
      </c>
      <c r="G69" s="225" t="s">
        <v>514</v>
      </c>
      <c r="H69" s="92"/>
      <c r="I69" s="26" t="s">
        <v>176</v>
      </c>
      <c r="J69" s="11"/>
      <c r="K69" s="11"/>
      <c r="L69" s="100"/>
      <c r="M69" s="101"/>
    </row>
    <row r="70" spans="2:13">
      <c r="B70" s="23"/>
      <c r="C70" s="19"/>
      <c r="D70" s="110"/>
      <c r="E70" s="91" t="s">
        <v>429</v>
      </c>
      <c r="F70" s="125" t="s">
        <v>424</v>
      </c>
      <c r="G70" s="225" t="s">
        <v>516</v>
      </c>
      <c r="H70" s="92"/>
      <c r="I70" s="26" t="s">
        <v>176</v>
      </c>
      <c r="J70" s="11"/>
      <c r="K70" s="11"/>
      <c r="L70" s="100"/>
      <c r="M70" s="101"/>
    </row>
    <row r="71" spans="2:13">
      <c r="B71" s="23"/>
      <c r="C71" s="19"/>
      <c r="D71" s="110"/>
      <c r="E71" s="96" t="s">
        <v>430</v>
      </c>
      <c r="F71" s="125" t="s">
        <v>423</v>
      </c>
      <c r="G71" s="225" t="s">
        <v>515</v>
      </c>
      <c r="H71" s="93"/>
      <c r="I71" s="27" t="s">
        <v>176</v>
      </c>
      <c r="J71" s="14"/>
      <c r="K71" s="14"/>
      <c r="L71" s="100"/>
      <c r="M71" s="101"/>
    </row>
    <row r="72" spans="2:13">
      <c r="B72" s="23"/>
      <c r="C72" s="19"/>
      <c r="D72" s="90"/>
      <c r="E72" s="91" t="s">
        <v>432</v>
      </c>
      <c r="F72" s="91" t="s">
        <v>41</v>
      </c>
      <c r="G72" s="225" t="s">
        <v>517</v>
      </c>
      <c r="H72" s="92"/>
      <c r="I72" s="26"/>
      <c r="J72" s="11"/>
      <c r="K72" s="11"/>
      <c r="L72" s="100"/>
      <c r="M72" s="101"/>
    </row>
    <row r="73" spans="2:13">
      <c r="B73" s="23"/>
      <c r="C73" s="19"/>
      <c r="D73" s="109" t="s">
        <v>498</v>
      </c>
      <c r="E73" s="96" t="s">
        <v>496</v>
      </c>
      <c r="F73" s="91" t="s">
        <v>40</v>
      </c>
      <c r="G73" s="225" t="s">
        <v>459</v>
      </c>
      <c r="H73" s="92"/>
      <c r="I73" s="26" t="s">
        <v>176</v>
      </c>
      <c r="J73" s="11"/>
      <c r="K73" s="11"/>
      <c r="L73" s="100"/>
      <c r="M73" s="101"/>
    </row>
    <row r="74" spans="2:13">
      <c r="B74" s="23"/>
      <c r="C74" s="19"/>
      <c r="D74" s="110"/>
      <c r="E74" s="96" t="s">
        <v>497</v>
      </c>
      <c r="F74" s="91" t="s">
        <v>42</v>
      </c>
      <c r="G74" s="225" t="s">
        <v>460</v>
      </c>
      <c r="H74" s="92"/>
      <c r="I74" s="26" t="s">
        <v>176</v>
      </c>
      <c r="J74" s="11"/>
      <c r="K74" s="11"/>
      <c r="L74" s="100"/>
      <c r="M74" s="101"/>
    </row>
    <row r="75" spans="2:13">
      <c r="B75" s="23"/>
      <c r="C75" s="19"/>
      <c r="D75" s="110"/>
      <c r="E75" s="91" t="s">
        <v>44</v>
      </c>
      <c r="F75" s="91" t="s">
        <v>44</v>
      </c>
      <c r="G75" s="225" t="s">
        <v>461</v>
      </c>
      <c r="H75" s="92"/>
      <c r="I75" s="26" t="s">
        <v>176</v>
      </c>
      <c r="J75" s="11"/>
      <c r="K75" s="11"/>
      <c r="L75" s="100"/>
      <c r="M75" s="101"/>
    </row>
    <row r="76" spans="2:13" ht="22.5">
      <c r="B76" s="23"/>
      <c r="C76" s="19"/>
      <c r="D76" s="90"/>
      <c r="E76" s="91" t="s">
        <v>499</v>
      </c>
      <c r="F76" s="91" t="s">
        <v>46</v>
      </c>
      <c r="G76" s="225" t="s">
        <v>431</v>
      </c>
      <c r="H76" s="92"/>
      <c r="I76" s="26"/>
      <c r="J76" s="11"/>
      <c r="K76" s="11"/>
      <c r="L76" s="100"/>
      <c r="M76" s="101"/>
    </row>
    <row r="77" spans="2:13">
      <c r="B77" s="23"/>
      <c r="C77" s="21" t="s">
        <v>47</v>
      </c>
      <c r="D77" s="118" t="s">
        <v>448</v>
      </c>
      <c r="E77" s="119" t="s">
        <v>445</v>
      </c>
      <c r="F77" s="126" t="s">
        <v>387</v>
      </c>
      <c r="G77" s="226" t="s">
        <v>383</v>
      </c>
      <c r="H77" s="94" t="s">
        <v>176</v>
      </c>
      <c r="I77" s="28"/>
      <c r="J77" s="10" t="s">
        <v>32</v>
      </c>
      <c r="K77" s="10" t="s">
        <v>33</v>
      </c>
      <c r="L77" s="100"/>
      <c r="M77" s="101"/>
    </row>
    <row r="78" spans="2:13">
      <c r="B78" s="23"/>
      <c r="C78" s="19"/>
      <c r="D78" s="120"/>
      <c r="E78" s="119" t="s">
        <v>446</v>
      </c>
      <c r="F78" s="126" t="s">
        <v>386</v>
      </c>
      <c r="G78" s="226" t="s">
        <v>384</v>
      </c>
      <c r="H78" s="92" t="s">
        <v>176</v>
      </c>
      <c r="I78" s="26"/>
      <c r="J78" s="11"/>
      <c r="K78" s="11"/>
      <c r="L78" s="100"/>
      <c r="M78" s="101"/>
    </row>
    <row r="79" spans="2:13">
      <c r="B79" s="23"/>
      <c r="C79" s="19"/>
      <c r="D79" s="121"/>
      <c r="E79" s="119" t="s">
        <v>447</v>
      </c>
      <c r="F79" s="126" t="s">
        <v>385</v>
      </c>
      <c r="G79" s="226" t="s">
        <v>388</v>
      </c>
      <c r="H79" s="92" t="s">
        <v>176</v>
      </c>
      <c r="I79" s="26"/>
      <c r="J79" s="11"/>
      <c r="K79" s="11"/>
      <c r="L79" s="100"/>
      <c r="M79" s="101"/>
    </row>
    <row r="80" spans="2:13">
      <c r="B80" s="23"/>
      <c r="C80" s="19"/>
      <c r="D80" s="112" t="s">
        <v>449</v>
      </c>
      <c r="E80" s="112" t="s">
        <v>48</v>
      </c>
      <c r="F80" s="112" t="s">
        <v>48</v>
      </c>
      <c r="G80" s="226" t="s">
        <v>390</v>
      </c>
      <c r="H80" s="92" t="s">
        <v>176</v>
      </c>
      <c r="I80" s="26"/>
      <c r="J80" s="11"/>
      <c r="K80" s="11"/>
      <c r="L80" s="100"/>
      <c r="M80" s="101"/>
    </row>
    <row r="81" spans="2:13">
      <c r="B81" s="24"/>
      <c r="C81" s="20"/>
      <c r="D81" s="112" t="s">
        <v>450</v>
      </c>
      <c r="E81" s="112" t="s">
        <v>49</v>
      </c>
      <c r="F81" s="112" t="s">
        <v>49</v>
      </c>
      <c r="G81" s="226" t="s">
        <v>389</v>
      </c>
      <c r="H81" s="93" t="s">
        <v>176</v>
      </c>
      <c r="I81" s="27"/>
      <c r="J81" s="14"/>
      <c r="K81" s="14"/>
      <c r="L81" s="100"/>
      <c r="M81" s="101"/>
    </row>
    <row r="82" spans="2:13" ht="33.75">
      <c r="B82" s="22" t="s">
        <v>73</v>
      </c>
      <c r="C82" s="320" t="s">
        <v>50</v>
      </c>
      <c r="D82" s="112" t="s">
        <v>478</v>
      </c>
      <c r="E82" s="119"/>
      <c r="F82" s="112" t="s">
        <v>51</v>
      </c>
      <c r="G82" s="226" t="s">
        <v>462</v>
      </c>
      <c r="H82" s="94"/>
      <c r="I82" s="28"/>
      <c r="J82" s="108"/>
      <c r="K82" s="10" t="s">
        <v>17</v>
      </c>
      <c r="L82" s="100"/>
      <c r="M82" s="101"/>
    </row>
    <row r="83" spans="2:13">
      <c r="B83" s="23"/>
      <c r="C83" s="322"/>
      <c r="D83" s="91"/>
      <c r="E83" s="96"/>
      <c r="F83" s="91" t="s">
        <v>52</v>
      </c>
      <c r="G83" s="225" t="s">
        <v>463</v>
      </c>
      <c r="H83" s="92"/>
      <c r="I83" s="26"/>
      <c r="J83" s="107"/>
      <c r="K83" s="11"/>
      <c r="L83" s="100"/>
      <c r="M83" s="101"/>
    </row>
    <row r="84" spans="2:13">
      <c r="B84" s="23"/>
      <c r="C84" s="322"/>
      <c r="D84" s="91"/>
      <c r="E84" s="96"/>
      <c r="F84" s="91" t="s">
        <v>53</v>
      </c>
      <c r="G84" s="225" t="s">
        <v>464</v>
      </c>
      <c r="H84" s="92"/>
      <c r="I84" s="26"/>
      <c r="J84" s="107"/>
      <c r="K84" s="11"/>
      <c r="L84" s="100"/>
      <c r="M84" s="101"/>
    </row>
    <row r="85" spans="2:13">
      <c r="B85" s="23"/>
      <c r="C85" s="321"/>
      <c r="D85" s="112"/>
      <c r="E85" s="119"/>
      <c r="F85" s="112" t="s">
        <v>54</v>
      </c>
      <c r="G85" s="226" t="s">
        <v>443</v>
      </c>
      <c r="H85" s="93"/>
      <c r="I85" s="27" t="s">
        <v>176</v>
      </c>
      <c r="J85" s="15"/>
      <c r="K85" s="14"/>
      <c r="L85" s="100"/>
      <c r="M85" s="101"/>
    </row>
    <row r="86" spans="2:13" ht="33.75">
      <c r="B86" s="23"/>
      <c r="C86" s="320" t="s">
        <v>55</v>
      </c>
      <c r="D86" s="112"/>
      <c r="E86" s="119"/>
      <c r="F86" s="112" t="s">
        <v>56</v>
      </c>
      <c r="G86" s="226" t="s">
        <v>465</v>
      </c>
      <c r="H86" s="94" t="s">
        <v>176</v>
      </c>
      <c r="I86" s="28"/>
      <c r="J86" s="108"/>
      <c r="K86" s="10" t="s">
        <v>17</v>
      </c>
      <c r="L86" s="100"/>
      <c r="M86" s="101"/>
    </row>
    <row r="87" spans="2:13">
      <c r="B87" s="23"/>
      <c r="C87" s="322"/>
      <c r="D87" s="112"/>
      <c r="E87" s="119"/>
      <c r="F87" s="112" t="s">
        <v>57</v>
      </c>
      <c r="G87" s="226" t="s">
        <v>466</v>
      </c>
      <c r="H87" s="92" t="s">
        <v>176</v>
      </c>
      <c r="I87" s="26"/>
      <c r="J87" s="107"/>
      <c r="K87" s="11"/>
      <c r="L87" s="100"/>
      <c r="M87" s="101"/>
    </row>
    <row r="88" spans="2:13">
      <c r="B88" s="23"/>
      <c r="C88" s="322"/>
      <c r="D88" s="112"/>
      <c r="E88" s="119"/>
      <c r="F88" s="112" t="s">
        <v>58</v>
      </c>
      <c r="G88" s="226" t="s">
        <v>467</v>
      </c>
      <c r="H88" s="92" t="s">
        <v>176</v>
      </c>
      <c r="I88" s="26"/>
      <c r="J88" s="107"/>
      <c r="K88" s="11"/>
      <c r="L88" s="100"/>
      <c r="M88" s="101"/>
    </row>
    <row r="89" spans="2:13">
      <c r="B89" s="23"/>
      <c r="C89" s="322"/>
      <c r="D89" s="112"/>
      <c r="E89" s="119"/>
      <c r="F89" s="112" t="s">
        <v>59</v>
      </c>
      <c r="G89" s="226" t="s">
        <v>469</v>
      </c>
      <c r="H89" s="92" t="s">
        <v>176</v>
      </c>
      <c r="I89" s="26"/>
      <c r="J89" s="107"/>
      <c r="K89" s="11"/>
      <c r="L89" s="100"/>
      <c r="M89" s="101"/>
    </row>
    <row r="90" spans="2:13">
      <c r="B90" s="23"/>
      <c r="C90" s="322"/>
      <c r="D90" s="112"/>
      <c r="E90" s="119"/>
      <c r="F90" s="112" t="s">
        <v>60</v>
      </c>
      <c r="G90" s="226" t="s">
        <v>468</v>
      </c>
      <c r="H90" s="92" t="s">
        <v>176</v>
      </c>
      <c r="I90" s="26"/>
      <c r="J90" s="107"/>
      <c r="K90" s="11"/>
      <c r="L90" s="100"/>
      <c r="M90" s="101"/>
    </row>
    <row r="91" spans="2:13">
      <c r="B91" s="23"/>
      <c r="C91" s="322"/>
      <c r="D91" s="112"/>
      <c r="E91" s="119"/>
      <c r="F91" s="112" t="s">
        <v>61</v>
      </c>
      <c r="G91" s="226" t="s">
        <v>470</v>
      </c>
      <c r="H91" s="92" t="s">
        <v>176</v>
      </c>
      <c r="I91" s="26"/>
      <c r="J91" s="107"/>
      <c r="K91" s="11"/>
      <c r="L91" s="100"/>
      <c r="M91" s="101"/>
    </row>
    <row r="92" spans="2:13">
      <c r="B92" s="23"/>
      <c r="C92" s="322"/>
      <c r="D92" s="112"/>
      <c r="E92" s="119"/>
      <c r="F92" s="112" t="s">
        <v>62</v>
      </c>
      <c r="G92" s="226" t="s">
        <v>471</v>
      </c>
      <c r="H92" s="92"/>
      <c r="I92" s="26"/>
      <c r="J92" s="107"/>
      <c r="K92" s="11"/>
      <c r="L92" s="100"/>
      <c r="M92" s="101"/>
    </row>
    <row r="93" spans="2:13">
      <c r="B93" s="23"/>
      <c r="C93" s="322"/>
      <c r="D93" s="112"/>
      <c r="E93" s="119"/>
      <c r="F93" s="112" t="s">
        <v>63</v>
      </c>
      <c r="G93" s="226" t="s">
        <v>472</v>
      </c>
      <c r="H93" s="92"/>
      <c r="I93" s="26"/>
      <c r="J93" s="107"/>
      <c r="K93" s="11"/>
      <c r="L93" s="100"/>
      <c r="M93" s="101"/>
    </row>
    <row r="94" spans="2:13">
      <c r="B94" s="23"/>
      <c r="C94" s="322"/>
      <c r="D94" s="112"/>
      <c r="E94" s="119"/>
      <c r="F94" s="112" t="s">
        <v>64</v>
      </c>
      <c r="G94" s="226" t="s">
        <v>473</v>
      </c>
      <c r="H94" s="92"/>
      <c r="I94" s="26"/>
      <c r="J94" s="107"/>
      <c r="K94" s="11"/>
      <c r="L94" s="100"/>
      <c r="M94" s="101"/>
    </row>
    <row r="95" spans="2:13">
      <c r="B95" s="23"/>
      <c r="C95" s="322"/>
      <c r="D95" s="112"/>
      <c r="E95" s="119"/>
      <c r="F95" s="112" t="s">
        <v>65</v>
      </c>
      <c r="G95" s="226" t="s">
        <v>474</v>
      </c>
      <c r="H95" s="92"/>
      <c r="I95" s="26"/>
      <c r="J95" s="107"/>
      <c r="K95" s="11"/>
      <c r="L95" s="100"/>
      <c r="M95" s="101"/>
    </row>
    <row r="96" spans="2:13">
      <c r="B96" s="23"/>
      <c r="C96" s="322"/>
      <c r="D96" s="112"/>
      <c r="E96" s="119"/>
      <c r="F96" s="112" t="s">
        <v>66</v>
      </c>
      <c r="G96" s="226" t="s">
        <v>475</v>
      </c>
      <c r="H96" s="92"/>
      <c r="I96" s="26"/>
      <c r="J96" s="107"/>
      <c r="K96" s="14"/>
      <c r="L96" s="100"/>
      <c r="M96" s="101"/>
    </row>
    <row r="97" spans="2:13">
      <c r="B97" s="23"/>
      <c r="C97" s="321"/>
      <c r="D97" s="112"/>
      <c r="E97" s="119"/>
      <c r="F97" s="112" t="s">
        <v>67</v>
      </c>
      <c r="G97" s="226" t="s">
        <v>476</v>
      </c>
      <c r="H97" s="93"/>
      <c r="I97" s="27"/>
      <c r="J97" s="15"/>
      <c r="K97" s="6" t="s">
        <v>68</v>
      </c>
      <c r="L97" s="100"/>
      <c r="M97" s="101"/>
    </row>
    <row r="98" spans="2:13">
      <c r="B98" s="23"/>
      <c r="C98" s="25" t="s">
        <v>34</v>
      </c>
      <c r="D98" s="112"/>
      <c r="E98" s="119"/>
      <c r="F98" s="112" t="s">
        <v>35</v>
      </c>
      <c r="G98" s="226" t="s">
        <v>477</v>
      </c>
      <c r="H98" s="95"/>
      <c r="I98" s="29"/>
      <c r="J98" s="7"/>
      <c r="K98" s="6" t="s">
        <v>33</v>
      </c>
      <c r="L98" s="100"/>
      <c r="M98" s="101"/>
    </row>
    <row r="99" spans="2:13" ht="22.5">
      <c r="B99" s="23"/>
      <c r="C99" s="323" t="s">
        <v>30</v>
      </c>
      <c r="D99" s="127"/>
      <c r="E99" s="128"/>
      <c r="F99" s="127" t="s">
        <v>69</v>
      </c>
      <c r="G99" s="227"/>
      <c r="H99" s="94"/>
      <c r="I99" s="28"/>
      <c r="J99" s="10" t="s">
        <v>70</v>
      </c>
      <c r="K99" s="10" t="s">
        <v>71</v>
      </c>
      <c r="L99" s="100"/>
      <c r="M99" s="101"/>
    </row>
    <row r="100" spans="2:13">
      <c r="B100" s="23"/>
      <c r="C100" s="324"/>
      <c r="D100" s="127"/>
      <c r="E100" s="128"/>
      <c r="F100" s="127" t="s">
        <v>72</v>
      </c>
      <c r="G100" s="227"/>
      <c r="H100" s="92"/>
      <c r="I100" s="26"/>
      <c r="J100" s="11"/>
      <c r="K100" s="11"/>
      <c r="L100" s="100"/>
      <c r="M100" s="101"/>
    </row>
    <row r="101" spans="2:13">
      <c r="B101" s="23"/>
      <c r="C101" s="324"/>
      <c r="D101" s="127"/>
      <c r="E101" s="128"/>
      <c r="F101" s="127" t="s">
        <v>75</v>
      </c>
      <c r="G101" s="227"/>
      <c r="H101" s="92"/>
      <c r="I101" s="26"/>
      <c r="J101" s="11"/>
      <c r="K101" s="11"/>
      <c r="L101" s="100"/>
      <c r="M101" s="101"/>
    </row>
    <row r="102" spans="2:13">
      <c r="B102" s="23"/>
      <c r="C102" s="324"/>
      <c r="D102" s="127"/>
      <c r="E102" s="128"/>
      <c r="F102" s="127" t="s">
        <v>76</v>
      </c>
      <c r="G102" s="227"/>
      <c r="H102" s="92"/>
      <c r="I102" s="26"/>
      <c r="J102" s="11"/>
      <c r="K102" s="11"/>
      <c r="L102" s="100"/>
      <c r="M102" s="101"/>
    </row>
    <row r="103" spans="2:13">
      <c r="B103" s="23"/>
      <c r="C103" s="324"/>
      <c r="D103" s="127"/>
      <c r="E103" s="128"/>
      <c r="F103" s="127" t="s">
        <v>77</v>
      </c>
      <c r="G103" s="227"/>
      <c r="H103" s="92"/>
      <c r="I103" s="26"/>
      <c r="J103" s="11"/>
      <c r="K103" s="11"/>
      <c r="L103" s="100"/>
      <c r="M103" s="101"/>
    </row>
    <row r="104" spans="2:13">
      <c r="B104" s="23"/>
      <c r="C104" s="324"/>
      <c r="D104" s="127"/>
      <c r="E104" s="128"/>
      <c r="F104" s="127" t="s">
        <v>78</v>
      </c>
      <c r="G104" s="227"/>
      <c r="H104" s="92"/>
      <c r="I104" s="26"/>
      <c r="J104" s="11"/>
      <c r="K104" s="11"/>
      <c r="L104" s="100"/>
      <c r="M104" s="101"/>
    </row>
    <row r="105" spans="2:13">
      <c r="B105" s="23"/>
      <c r="C105" s="324"/>
      <c r="D105" s="127"/>
      <c r="E105" s="128"/>
      <c r="F105" s="127" t="s">
        <v>79</v>
      </c>
      <c r="G105" s="227"/>
      <c r="H105" s="92"/>
      <c r="I105" s="26"/>
      <c r="J105" s="11"/>
      <c r="K105" s="11"/>
      <c r="L105" s="100"/>
      <c r="M105" s="101"/>
    </row>
    <row r="106" spans="2:13">
      <c r="B106" s="23"/>
      <c r="C106" s="324"/>
      <c r="D106" s="127"/>
      <c r="E106" s="128"/>
      <c r="F106" s="127" t="s">
        <v>80</v>
      </c>
      <c r="G106" s="227"/>
      <c r="H106" s="92"/>
      <c r="I106" s="26"/>
      <c r="J106" s="11"/>
      <c r="K106" s="11"/>
      <c r="L106" s="100"/>
      <c r="M106" s="101"/>
    </row>
    <row r="107" spans="2:13">
      <c r="B107" s="23"/>
      <c r="C107" s="324"/>
      <c r="D107" s="130"/>
      <c r="E107" s="129"/>
      <c r="F107" s="130" t="s">
        <v>81</v>
      </c>
      <c r="G107" s="227"/>
      <c r="H107" s="92"/>
      <c r="I107" s="26"/>
      <c r="J107" s="11"/>
      <c r="K107" s="11"/>
      <c r="L107" s="100"/>
      <c r="M107" s="101"/>
    </row>
    <row r="108" spans="2:13">
      <c r="B108" s="23"/>
      <c r="C108" s="324"/>
      <c r="D108" s="130"/>
      <c r="E108" s="129"/>
      <c r="F108" s="130" t="s">
        <v>82</v>
      </c>
      <c r="G108" s="227"/>
      <c r="H108" s="92" t="s">
        <v>176</v>
      </c>
      <c r="I108" s="26"/>
      <c r="J108" s="11"/>
      <c r="K108" s="11"/>
      <c r="L108" s="100"/>
      <c r="M108" s="101"/>
    </row>
    <row r="109" spans="2:13">
      <c r="B109" s="23"/>
      <c r="C109" s="324"/>
      <c r="D109" s="130"/>
      <c r="E109" s="129"/>
      <c r="F109" s="130" t="s">
        <v>83</v>
      </c>
      <c r="G109" s="227"/>
      <c r="H109" s="92" t="s">
        <v>176</v>
      </c>
      <c r="I109" s="26"/>
      <c r="J109" s="11"/>
      <c r="K109" s="11"/>
      <c r="L109" s="100"/>
      <c r="M109" s="101"/>
    </row>
    <row r="110" spans="2:13">
      <c r="B110" s="23"/>
      <c r="C110" s="324"/>
      <c r="D110" s="127"/>
      <c r="E110" s="128"/>
      <c r="F110" s="127" t="s">
        <v>15</v>
      </c>
      <c r="G110" s="227"/>
      <c r="H110" s="92"/>
      <c r="I110" s="26"/>
      <c r="J110" s="11"/>
      <c r="K110" s="11"/>
      <c r="L110" s="100"/>
      <c r="M110" s="101"/>
    </row>
    <row r="111" spans="2:13">
      <c r="B111" s="23"/>
      <c r="C111" s="325"/>
      <c r="D111" s="127"/>
      <c r="E111" s="128"/>
      <c r="F111" s="127" t="s">
        <v>84</v>
      </c>
      <c r="G111" s="227"/>
      <c r="H111" s="93"/>
      <c r="I111" s="27"/>
      <c r="J111" s="14"/>
      <c r="K111" s="14"/>
      <c r="L111" s="100"/>
      <c r="M111" s="101"/>
    </row>
    <row r="112" spans="2:13" ht="33.75">
      <c r="B112" s="23"/>
      <c r="C112" s="323" t="s">
        <v>85</v>
      </c>
      <c r="D112" s="127"/>
      <c r="E112" s="128"/>
      <c r="F112" s="127" t="s">
        <v>86</v>
      </c>
      <c r="G112" s="227"/>
      <c r="H112" s="94"/>
      <c r="I112" s="28"/>
      <c r="J112" s="10" t="s">
        <v>70</v>
      </c>
      <c r="K112" s="10" t="s">
        <v>17</v>
      </c>
      <c r="L112" s="100"/>
      <c r="M112" s="101"/>
    </row>
    <row r="113" spans="2:13">
      <c r="B113" s="23"/>
      <c r="C113" s="324"/>
      <c r="D113" s="127"/>
      <c r="E113" s="128"/>
      <c r="F113" s="127" t="s">
        <v>87</v>
      </c>
      <c r="G113" s="227"/>
      <c r="H113" s="92"/>
      <c r="I113" s="26"/>
      <c r="J113" s="11"/>
      <c r="K113" s="11"/>
      <c r="L113" s="100"/>
      <c r="M113" s="101"/>
    </row>
    <row r="114" spans="2:13">
      <c r="B114" s="23"/>
      <c r="C114" s="324"/>
      <c r="D114" s="127"/>
      <c r="E114" s="128"/>
      <c r="F114" s="127" t="s">
        <v>88</v>
      </c>
      <c r="G114" s="227"/>
      <c r="H114" s="92"/>
      <c r="I114" s="26"/>
      <c r="J114" s="11"/>
      <c r="K114" s="11"/>
      <c r="L114" s="100"/>
      <c r="M114" s="101"/>
    </row>
    <row r="115" spans="2:13">
      <c r="B115" s="23"/>
      <c r="C115" s="324"/>
      <c r="D115" s="130"/>
      <c r="E115" s="129"/>
      <c r="F115" s="130" t="s">
        <v>89</v>
      </c>
      <c r="G115" s="227"/>
      <c r="H115" s="92"/>
      <c r="I115" s="26"/>
      <c r="J115" s="11"/>
      <c r="K115" s="11"/>
      <c r="L115" s="100"/>
      <c r="M115" s="101"/>
    </row>
    <row r="116" spans="2:13">
      <c r="B116" s="23"/>
      <c r="C116" s="324"/>
      <c r="D116" s="130"/>
      <c r="E116" s="129"/>
      <c r="F116" s="130" t="s">
        <v>90</v>
      </c>
      <c r="G116" s="227"/>
      <c r="H116" s="92" t="s">
        <v>176</v>
      </c>
      <c r="I116" s="26"/>
      <c r="J116" s="11"/>
      <c r="K116" s="11"/>
      <c r="L116" s="100"/>
      <c r="M116" s="101"/>
    </row>
    <row r="117" spans="2:13">
      <c r="B117" s="23"/>
      <c r="C117" s="324"/>
      <c r="D117" s="130"/>
      <c r="E117" s="129"/>
      <c r="F117" s="130" t="s">
        <v>91</v>
      </c>
      <c r="G117" s="227"/>
      <c r="H117" s="92" t="s">
        <v>176</v>
      </c>
      <c r="I117" s="26"/>
      <c r="J117" s="11"/>
      <c r="K117" s="11"/>
      <c r="L117" s="100"/>
      <c r="M117" s="101"/>
    </row>
    <row r="118" spans="2:13">
      <c r="B118" s="23"/>
      <c r="C118" s="325"/>
      <c r="D118" s="127"/>
      <c r="E118" s="128"/>
      <c r="F118" s="127" t="s">
        <v>92</v>
      </c>
      <c r="G118" s="227"/>
      <c r="H118" s="93"/>
      <c r="I118" s="27"/>
      <c r="J118" s="14"/>
      <c r="K118" s="14"/>
      <c r="L118" s="100"/>
      <c r="M118" s="101"/>
    </row>
    <row r="119" spans="2:13">
      <c r="B119" s="24"/>
      <c r="C119" s="25" t="s">
        <v>93</v>
      </c>
      <c r="D119" s="91"/>
      <c r="E119" s="96"/>
      <c r="F119" s="91" t="s">
        <v>94</v>
      </c>
      <c r="G119" s="225"/>
      <c r="H119" s="95"/>
      <c r="I119" s="29" t="s">
        <v>176</v>
      </c>
      <c r="J119" s="7"/>
      <c r="K119" s="6" t="s">
        <v>33</v>
      </c>
      <c r="L119" s="100"/>
      <c r="M119" s="101"/>
    </row>
    <row r="120" spans="2:13" ht="33.75">
      <c r="B120" s="22" t="s">
        <v>95</v>
      </c>
      <c r="C120" s="21" t="s">
        <v>55</v>
      </c>
      <c r="D120" s="112"/>
      <c r="E120" s="112" t="s">
        <v>56</v>
      </c>
      <c r="F120" s="112" t="s">
        <v>56</v>
      </c>
      <c r="G120" s="226"/>
      <c r="H120" s="94" t="s">
        <v>176</v>
      </c>
      <c r="I120" s="28"/>
      <c r="J120" s="10" t="s">
        <v>70</v>
      </c>
      <c r="K120" s="10" t="s">
        <v>17</v>
      </c>
      <c r="L120" s="100"/>
      <c r="M120" s="101"/>
    </row>
    <row r="121" spans="2:13" ht="22.5">
      <c r="B121" s="23"/>
      <c r="C121" s="19"/>
      <c r="D121" s="112"/>
      <c r="E121" s="112" t="s">
        <v>96</v>
      </c>
      <c r="F121" s="112" t="s">
        <v>96</v>
      </c>
      <c r="G121" s="226"/>
      <c r="H121" s="92"/>
      <c r="I121" s="26"/>
      <c r="J121" s="11"/>
      <c r="K121" s="11"/>
      <c r="L121" s="100"/>
      <c r="M121" s="101"/>
    </row>
    <row r="122" spans="2:13">
      <c r="B122" s="23"/>
      <c r="C122" s="19"/>
      <c r="D122" s="112"/>
      <c r="E122" s="112" t="s">
        <v>97</v>
      </c>
      <c r="F122" s="112" t="s">
        <v>97</v>
      </c>
      <c r="G122" s="226"/>
      <c r="H122" s="92"/>
      <c r="I122" s="26"/>
      <c r="J122" s="11"/>
      <c r="K122" s="11"/>
      <c r="L122" s="100"/>
      <c r="M122" s="101"/>
    </row>
    <row r="123" spans="2:13">
      <c r="B123" s="23"/>
      <c r="C123" s="19"/>
      <c r="D123" s="112"/>
      <c r="E123" s="112" t="s">
        <v>606</v>
      </c>
      <c r="F123" s="112" t="s">
        <v>606</v>
      </c>
      <c r="G123" s="226"/>
      <c r="H123" s="92" t="s">
        <v>176</v>
      </c>
      <c r="I123" s="26"/>
      <c r="J123" s="11"/>
      <c r="K123" s="11"/>
      <c r="L123" s="100"/>
      <c r="M123" s="101"/>
    </row>
    <row r="124" spans="2:13">
      <c r="B124" s="23"/>
      <c r="C124" s="19"/>
      <c r="D124" s="112"/>
      <c r="E124" s="112" t="s">
        <v>607</v>
      </c>
      <c r="F124" s="112" t="s">
        <v>607</v>
      </c>
      <c r="G124" s="226"/>
      <c r="H124" s="92" t="s">
        <v>176</v>
      </c>
      <c r="I124" s="26"/>
      <c r="J124" s="11"/>
      <c r="K124" s="11"/>
      <c r="L124" s="100"/>
      <c r="M124" s="101"/>
    </row>
    <row r="125" spans="2:13">
      <c r="B125" s="23"/>
      <c r="C125" s="19"/>
      <c r="D125" s="112"/>
      <c r="E125" s="112" t="s">
        <v>608</v>
      </c>
      <c r="F125" s="112" t="s">
        <v>608</v>
      </c>
      <c r="G125" s="226"/>
      <c r="H125" s="92" t="s">
        <v>176</v>
      </c>
      <c r="I125" s="26"/>
      <c r="J125" s="11"/>
      <c r="K125" s="11"/>
      <c r="L125" s="100"/>
      <c r="M125" s="101"/>
    </row>
    <row r="126" spans="2:13" ht="22.5">
      <c r="B126" s="23"/>
      <c r="C126" s="19"/>
      <c r="D126" s="112"/>
      <c r="E126" s="112" t="s">
        <v>609</v>
      </c>
      <c r="F126" s="112" t="s">
        <v>609</v>
      </c>
      <c r="G126" s="226"/>
      <c r="H126" s="92" t="s">
        <v>176</v>
      </c>
      <c r="I126" s="26"/>
      <c r="J126" s="11"/>
      <c r="K126" s="11"/>
      <c r="L126" s="100"/>
      <c r="M126" s="101"/>
    </row>
    <row r="127" spans="2:13">
      <c r="B127" s="23"/>
      <c r="C127" s="19"/>
      <c r="D127" s="112"/>
      <c r="E127" s="112" t="s">
        <v>72</v>
      </c>
      <c r="F127" s="112" t="s">
        <v>72</v>
      </c>
      <c r="G127" s="226"/>
      <c r="H127" s="92" t="s">
        <v>176</v>
      </c>
      <c r="I127" s="26"/>
      <c r="J127" s="11"/>
      <c r="K127" s="11"/>
      <c r="L127" s="100"/>
      <c r="M127" s="101"/>
    </row>
    <row r="128" spans="2:13">
      <c r="B128" s="23"/>
      <c r="C128" s="19"/>
      <c r="D128" s="112"/>
      <c r="E128" s="112" t="s">
        <v>610</v>
      </c>
      <c r="F128" s="112" t="s">
        <v>611</v>
      </c>
      <c r="G128" s="226"/>
      <c r="H128" s="92" t="s">
        <v>176</v>
      </c>
      <c r="I128" s="26"/>
      <c r="J128" s="11"/>
      <c r="K128" s="11"/>
      <c r="L128" s="100"/>
      <c r="M128" s="101"/>
    </row>
    <row r="129" spans="2:13" ht="22.5">
      <c r="B129" s="23"/>
      <c r="C129" s="19"/>
      <c r="D129" s="112"/>
      <c r="E129" s="112" t="s">
        <v>612</v>
      </c>
      <c r="F129" s="112" t="s">
        <v>612</v>
      </c>
      <c r="G129" s="226"/>
      <c r="H129" s="92" t="s">
        <v>176</v>
      </c>
      <c r="I129" s="26"/>
      <c r="J129" s="11"/>
      <c r="K129" s="11"/>
      <c r="L129" s="100"/>
      <c r="M129" s="101"/>
    </row>
    <row r="130" spans="2:13">
      <c r="B130" s="23"/>
      <c r="C130" s="19"/>
      <c r="D130" s="112"/>
      <c r="E130" s="112" t="s">
        <v>62</v>
      </c>
      <c r="F130" s="112" t="s">
        <v>62</v>
      </c>
      <c r="G130" s="226"/>
      <c r="H130" s="92"/>
      <c r="I130" s="26"/>
      <c r="J130" s="11"/>
      <c r="K130" s="11"/>
      <c r="L130" s="100"/>
      <c r="M130" s="101"/>
    </row>
    <row r="131" spans="2:13">
      <c r="B131" s="23"/>
      <c r="C131" s="19"/>
      <c r="D131" s="112"/>
      <c r="E131" s="112" t="s">
        <v>57</v>
      </c>
      <c r="F131" s="112" t="s">
        <v>57</v>
      </c>
      <c r="G131" s="226"/>
      <c r="H131" s="92" t="s">
        <v>176</v>
      </c>
      <c r="I131" s="26"/>
      <c r="J131" s="11"/>
      <c r="K131" s="11"/>
      <c r="L131" s="100"/>
      <c r="M131" s="101"/>
    </row>
    <row r="132" spans="2:13" ht="22.5">
      <c r="B132" s="23"/>
      <c r="C132" s="19"/>
      <c r="D132" s="91"/>
      <c r="E132" s="91" t="s">
        <v>98</v>
      </c>
      <c r="F132" s="91" t="s">
        <v>98</v>
      </c>
      <c r="G132" s="225"/>
      <c r="H132" s="92"/>
      <c r="I132" s="26"/>
      <c r="J132" s="11"/>
      <c r="K132" s="11"/>
      <c r="L132" s="100"/>
      <c r="M132" s="101"/>
    </row>
    <row r="133" spans="2:13">
      <c r="B133" s="23"/>
      <c r="C133" s="19"/>
      <c r="D133" s="91"/>
      <c r="E133" s="91" t="s">
        <v>99</v>
      </c>
      <c r="F133" s="91" t="s">
        <v>99</v>
      </c>
      <c r="G133" s="225"/>
      <c r="H133" s="92"/>
      <c r="I133" s="26"/>
      <c r="J133" s="11"/>
      <c r="K133" s="11"/>
      <c r="L133" s="100"/>
      <c r="M133" s="101"/>
    </row>
    <row r="134" spans="2:13" ht="22.5">
      <c r="B134" s="23"/>
      <c r="C134" s="19"/>
      <c r="D134" s="91"/>
      <c r="E134" s="91" t="s">
        <v>100</v>
      </c>
      <c r="F134" s="91" t="s">
        <v>100</v>
      </c>
      <c r="G134" s="225"/>
      <c r="H134" s="92"/>
      <c r="I134" s="26"/>
      <c r="J134" s="11"/>
      <c r="K134" s="11"/>
      <c r="L134" s="100"/>
      <c r="M134" s="101"/>
    </row>
    <row r="135" spans="2:13">
      <c r="B135" s="23"/>
      <c r="C135" s="19"/>
      <c r="D135" s="91"/>
      <c r="E135" s="91" t="s">
        <v>15</v>
      </c>
      <c r="F135" s="91" t="s">
        <v>15</v>
      </c>
      <c r="G135" s="225"/>
      <c r="H135" s="92"/>
      <c r="I135" s="26"/>
      <c r="J135" s="11"/>
      <c r="K135" s="11"/>
      <c r="L135" s="100"/>
      <c r="M135" s="101"/>
    </row>
    <row r="136" spans="2:13">
      <c r="B136" s="23"/>
      <c r="C136" s="19"/>
      <c r="D136" s="91"/>
      <c r="E136" s="91" t="s">
        <v>101</v>
      </c>
      <c r="F136" s="91" t="s">
        <v>101</v>
      </c>
      <c r="G136" s="225"/>
      <c r="H136" s="92"/>
      <c r="I136" s="26"/>
      <c r="J136" s="11"/>
      <c r="K136" s="11"/>
      <c r="L136" s="100"/>
      <c r="M136" s="101"/>
    </row>
    <row r="137" spans="2:13">
      <c r="B137" s="23"/>
      <c r="C137" s="19"/>
      <c r="D137" s="91"/>
      <c r="E137" s="91" t="s">
        <v>102</v>
      </c>
      <c r="F137" s="91" t="s">
        <v>102</v>
      </c>
      <c r="G137" s="225"/>
      <c r="H137" s="92"/>
      <c r="I137" s="26"/>
      <c r="J137" s="11"/>
      <c r="K137" s="11"/>
      <c r="L137" s="100"/>
      <c r="M137" s="101"/>
    </row>
    <row r="138" spans="2:13" ht="22.5">
      <c r="B138" s="23"/>
      <c r="C138" s="20"/>
      <c r="D138" s="91"/>
      <c r="E138" s="91" t="s">
        <v>103</v>
      </c>
      <c r="F138" s="91" t="s">
        <v>103</v>
      </c>
      <c r="G138" s="225"/>
      <c r="H138" s="93" t="s">
        <v>176</v>
      </c>
      <c r="I138" s="27"/>
      <c r="J138" s="14"/>
      <c r="K138" s="14"/>
      <c r="L138" s="100"/>
      <c r="M138" s="101"/>
    </row>
    <row r="139" spans="2:13" ht="22.5">
      <c r="B139" s="23"/>
      <c r="C139" s="123" t="s">
        <v>175</v>
      </c>
      <c r="D139" s="106" t="s">
        <v>479</v>
      </c>
      <c r="E139" s="91" t="s">
        <v>493</v>
      </c>
      <c r="F139" s="91" t="s">
        <v>104</v>
      </c>
      <c r="G139" s="225" t="s">
        <v>538</v>
      </c>
      <c r="H139" s="94" t="s">
        <v>176</v>
      </c>
      <c r="I139" s="28"/>
      <c r="J139" s="10" t="s">
        <v>70</v>
      </c>
      <c r="K139" s="10" t="s">
        <v>105</v>
      </c>
      <c r="L139" s="100"/>
      <c r="M139" s="101"/>
    </row>
    <row r="140" spans="2:13">
      <c r="B140" s="23"/>
      <c r="C140" s="122"/>
      <c r="D140" s="104"/>
      <c r="E140" s="91" t="s">
        <v>481</v>
      </c>
      <c r="F140" s="91" t="s">
        <v>107</v>
      </c>
      <c r="G140" s="225"/>
      <c r="H140" s="92"/>
      <c r="I140" s="26"/>
      <c r="J140" s="11"/>
      <c r="K140" s="11" t="s">
        <v>106</v>
      </c>
      <c r="L140" s="100"/>
      <c r="M140" s="101"/>
    </row>
    <row r="141" spans="2:13">
      <c r="B141" s="23"/>
      <c r="C141" s="122"/>
      <c r="D141" s="104"/>
      <c r="E141" s="130" t="s">
        <v>482</v>
      </c>
      <c r="F141" s="130" t="s">
        <v>82</v>
      </c>
      <c r="G141" s="225"/>
      <c r="H141" s="92" t="s">
        <v>176</v>
      </c>
      <c r="I141" s="26"/>
      <c r="J141" s="11"/>
      <c r="K141" s="12"/>
      <c r="L141" s="100"/>
      <c r="M141" s="101"/>
    </row>
    <row r="142" spans="2:13">
      <c r="B142" s="23"/>
      <c r="C142" s="122"/>
      <c r="D142" s="104"/>
      <c r="E142" s="91" t="s">
        <v>483</v>
      </c>
      <c r="F142" s="91" t="s">
        <v>108</v>
      </c>
      <c r="G142" s="225"/>
      <c r="H142" s="92"/>
      <c r="I142" s="26"/>
      <c r="J142" s="11"/>
      <c r="K142" s="12"/>
      <c r="L142" s="100"/>
      <c r="M142" s="101"/>
    </row>
    <row r="143" spans="2:13" ht="22.5">
      <c r="B143" s="23"/>
      <c r="C143" s="122"/>
      <c r="D143" s="104"/>
      <c r="E143" s="91" t="s">
        <v>484</v>
      </c>
      <c r="F143" s="91" t="s">
        <v>109</v>
      </c>
      <c r="G143" s="225"/>
      <c r="H143" s="92"/>
      <c r="I143" s="26"/>
      <c r="J143" s="11"/>
      <c r="K143" s="12"/>
      <c r="L143" s="100"/>
      <c r="M143" s="101"/>
    </row>
    <row r="144" spans="2:13">
      <c r="B144" s="23"/>
      <c r="C144" s="122"/>
      <c r="D144" s="104"/>
      <c r="E144" s="130" t="s">
        <v>485</v>
      </c>
      <c r="F144" s="130" t="s">
        <v>110</v>
      </c>
      <c r="G144" s="225"/>
      <c r="H144" s="92"/>
      <c r="I144" s="26"/>
      <c r="J144" s="11"/>
      <c r="K144" s="12"/>
      <c r="L144" s="100"/>
      <c r="M144" s="101"/>
    </row>
    <row r="145" spans="2:13">
      <c r="B145" s="23"/>
      <c r="C145" s="122"/>
      <c r="D145" s="104"/>
      <c r="E145" s="91" t="s">
        <v>486</v>
      </c>
      <c r="F145" s="91" t="s">
        <v>111</v>
      </c>
      <c r="G145" s="225"/>
      <c r="H145" s="92"/>
      <c r="I145" s="26"/>
      <c r="J145" s="11"/>
      <c r="K145" s="12"/>
      <c r="L145" s="100"/>
      <c r="M145" s="101"/>
    </row>
    <row r="146" spans="2:13">
      <c r="B146" s="23"/>
      <c r="C146" s="122"/>
      <c r="D146" s="104"/>
      <c r="E146" s="91" t="s">
        <v>487</v>
      </c>
      <c r="F146" s="91" t="s">
        <v>112</v>
      </c>
      <c r="G146" s="225"/>
      <c r="H146" s="92"/>
      <c r="I146" s="26"/>
      <c r="J146" s="11"/>
      <c r="K146" s="12"/>
      <c r="L146" s="100"/>
      <c r="M146" s="101"/>
    </row>
    <row r="147" spans="2:13">
      <c r="B147" s="23"/>
      <c r="C147" s="122"/>
      <c r="D147" s="104"/>
      <c r="E147" s="130" t="s">
        <v>488</v>
      </c>
      <c r="F147" s="130" t="s">
        <v>83</v>
      </c>
      <c r="G147" s="225"/>
      <c r="H147" s="92"/>
      <c r="I147" s="26"/>
      <c r="J147" s="11"/>
      <c r="K147" s="12"/>
      <c r="L147" s="100"/>
      <c r="M147" s="101"/>
    </row>
    <row r="148" spans="2:13" ht="33.75">
      <c r="B148" s="23"/>
      <c r="C148" s="122"/>
      <c r="D148" s="104"/>
      <c r="E148" s="91" t="s">
        <v>113</v>
      </c>
      <c r="F148" s="91" t="s">
        <v>113</v>
      </c>
      <c r="G148" s="225"/>
      <c r="H148" s="92"/>
      <c r="I148" s="26"/>
      <c r="J148" s="11"/>
      <c r="K148" s="12"/>
      <c r="L148" s="100"/>
      <c r="M148" s="101"/>
    </row>
    <row r="149" spans="2:13">
      <c r="B149" s="23"/>
      <c r="C149" s="122"/>
      <c r="D149" s="104"/>
      <c r="E149" s="91" t="s">
        <v>489</v>
      </c>
      <c r="F149" s="91" t="s">
        <v>114</v>
      </c>
      <c r="G149" s="225"/>
      <c r="H149" s="92"/>
      <c r="I149" s="26"/>
      <c r="J149" s="11"/>
      <c r="K149" s="12"/>
      <c r="L149" s="100"/>
      <c r="M149" s="101"/>
    </row>
    <row r="150" spans="2:13">
      <c r="B150" s="23"/>
      <c r="C150" s="122"/>
      <c r="D150" s="104"/>
      <c r="E150" s="91" t="s">
        <v>490</v>
      </c>
      <c r="F150" s="91" t="s">
        <v>115</v>
      </c>
      <c r="G150" s="225"/>
      <c r="H150" s="92"/>
      <c r="I150" s="26"/>
      <c r="J150" s="11"/>
      <c r="K150" s="12"/>
      <c r="L150" s="100"/>
      <c r="M150" s="101"/>
    </row>
    <row r="151" spans="2:13">
      <c r="B151" s="23"/>
      <c r="C151" s="122"/>
      <c r="D151" s="104"/>
      <c r="E151" s="91" t="s">
        <v>491</v>
      </c>
      <c r="F151" s="91" t="s">
        <v>116</v>
      </c>
      <c r="G151" s="225"/>
      <c r="H151" s="92"/>
      <c r="I151" s="26"/>
      <c r="J151" s="11"/>
      <c r="K151" s="12"/>
      <c r="L151" s="100"/>
      <c r="M151" s="101"/>
    </row>
    <row r="152" spans="2:13" ht="22.5">
      <c r="B152" s="23"/>
      <c r="C152" s="122"/>
      <c r="D152" s="104"/>
      <c r="E152" s="91" t="s">
        <v>492</v>
      </c>
      <c r="F152" s="91" t="s">
        <v>117</v>
      </c>
      <c r="G152" s="225"/>
      <c r="H152" s="92"/>
      <c r="I152" s="26"/>
      <c r="J152" s="11"/>
      <c r="K152" s="12"/>
      <c r="L152" s="100"/>
      <c r="M152" s="101"/>
    </row>
    <row r="153" spans="2:13">
      <c r="B153" s="23"/>
      <c r="C153" s="122"/>
      <c r="D153" s="104"/>
      <c r="E153" s="91" t="s">
        <v>518</v>
      </c>
      <c r="F153" s="91" t="s">
        <v>128</v>
      </c>
      <c r="G153" s="225"/>
      <c r="H153" s="92"/>
      <c r="I153" s="26"/>
      <c r="J153" s="11"/>
      <c r="K153" s="12"/>
      <c r="L153" s="100"/>
      <c r="M153" s="101"/>
    </row>
    <row r="154" spans="2:13">
      <c r="B154" s="23"/>
      <c r="C154" s="122"/>
      <c r="D154" s="105"/>
      <c r="E154" s="91" t="s">
        <v>519</v>
      </c>
      <c r="F154" s="91" t="s">
        <v>129</v>
      </c>
      <c r="G154" s="225"/>
      <c r="H154" s="93"/>
      <c r="I154" s="27"/>
      <c r="J154" s="14"/>
      <c r="K154" s="13"/>
      <c r="L154" s="100"/>
      <c r="M154" s="101"/>
    </row>
    <row r="155" spans="2:13">
      <c r="B155" s="23"/>
      <c r="C155" s="122"/>
      <c r="D155" s="91" t="s">
        <v>480</v>
      </c>
      <c r="E155" s="96"/>
      <c r="F155" s="91" t="s">
        <v>118</v>
      </c>
      <c r="G155" s="225"/>
      <c r="H155" s="92"/>
      <c r="I155" s="26"/>
      <c r="J155" s="11"/>
      <c r="K155" s="12"/>
      <c r="L155" s="100"/>
      <c r="M155" s="101"/>
    </row>
    <row r="156" spans="2:13">
      <c r="B156" s="23"/>
      <c r="C156" s="122"/>
      <c r="D156" s="106" t="s">
        <v>119</v>
      </c>
      <c r="E156" s="91" t="s">
        <v>119</v>
      </c>
      <c r="F156" s="91" t="s">
        <v>119</v>
      </c>
      <c r="G156" s="225"/>
      <c r="H156" s="93"/>
      <c r="I156" s="27"/>
      <c r="J156" s="14"/>
      <c r="K156" s="13"/>
      <c r="L156" s="100"/>
      <c r="M156" s="101"/>
    </row>
    <row r="157" spans="2:13" ht="22.5">
      <c r="B157" s="23"/>
      <c r="C157" s="122"/>
      <c r="D157" s="104"/>
      <c r="E157" s="91" t="s">
        <v>120</v>
      </c>
      <c r="F157" s="91" t="s">
        <v>120</v>
      </c>
      <c r="G157" s="225"/>
      <c r="H157" s="94"/>
      <c r="I157" s="28"/>
      <c r="J157" s="10" t="s">
        <v>70</v>
      </c>
      <c r="K157" s="10" t="s">
        <v>105</v>
      </c>
      <c r="L157" s="100"/>
      <c r="M157" s="101"/>
    </row>
    <row r="158" spans="2:13" ht="22.5">
      <c r="B158" s="23"/>
      <c r="C158" s="122"/>
      <c r="D158" s="105"/>
      <c r="E158" s="91" t="s">
        <v>121</v>
      </c>
      <c r="F158" s="91" t="s">
        <v>121</v>
      </c>
      <c r="G158" s="225"/>
      <c r="H158" s="92"/>
      <c r="I158" s="26"/>
      <c r="J158" s="11"/>
      <c r="K158" s="11" t="s">
        <v>106</v>
      </c>
      <c r="L158" s="100"/>
      <c r="M158" s="101"/>
    </row>
    <row r="159" spans="2:13">
      <c r="B159" s="23"/>
      <c r="C159" s="122"/>
      <c r="D159" s="106" t="s">
        <v>501</v>
      </c>
      <c r="E159" s="91" t="s">
        <v>122</v>
      </c>
      <c r="F159" s="91" t="s">
        <v>122</v>
      </c>
      <c r="G159" s="225"/>
      <c r="H159" s="92"/>
      <c r="I159" s="26"/>
      <c r="J159" s="11"/>
      <c r="K159" s="12"/>
      <c r="L159" s="100"/>
      <c r="M159" s="101"/>
    </row>
    <row r="160" spans="2:13" ht="22.5">
      <c r="B160" s="23"/>
      <c r="C160" s="122"/>
      <c r="D160" s="104"/>
      <c r="E160" s="91" t="s">
        <v>123</v>
      </c>
      <c r="F160" s="91" t="s">
        <v>123</v>
      </c>
      <c r="G160" s="225"/>
      <c r="H160" s="92"/>
      <c r="I160" s="26"/>
      <c r="J160" s="11"/>
      <c r="K160" s="12"/>
      <c r="L160" s="100"/>
      <c r="M160" s="101"/>
    </row>
    <row r="161" spans="2:13">
      <c r="B161" s="23"/>
      <c r="C161" s="122"/>
      <c r="D161" s="104"/>
      <c r="E161" s="91" t="s">
        <v>124</v>
      </c>
      <c r="F161" s="91" t="s">
        <v>124</v>
      </c>
      <c r="G161" s="225"/>
      <c r="H161" s="92"/>
      <c r="I161" s="26"/>
      <c r="J161" s="11"/>
      <c r="K161" s="12"/>
      <c r="L161" s="100"/>
      <c r="M161" s="101"/>
    </row>
    <row r="162" spans="2:13">
      <c r="B162" s="23"/>
      <c r="C162" s="122"/>
      <c r="D162" s="104"/>
      <c r="E162" s="91" t="s">
        <v>125</v>
      </c>
      <c r="F162" s="91" t="s">
        <v>125</v>
      </c>
      <c r="G162" s="225"/>
      <c r="H162" s="92"/>
      <c r="I162" s="26"/>
      <c r="J162" s="11"/>
      <c r="K162" s="12"/>
      <c r="L162" s="100"/>
      <c r="M162" s="101"/>
    </row>
    <row r="163" spans="2:13" ht="22.5">
      <c r="B163" s="23"/>
      <c r="C163" s="122"/>
      <c r="D163" s="104"/>
      <c r="E163" s="91" t="s">
        <v>126</v>
      </c>
      <c r="F163" s="91" t="s">
        <v>126</v>
      </c>
      <c r="G163" s="225"/>
      <c r="H163" s="92"/>
      <c r="I163" s="26"/>
      <c r="J163" s="11"/>
      <c r="K163" s="12"/>
      <c r="L163" s="100"/>
      <c r="M163" s="101"/>
    </row>
    <row r="164" spans="2:13">
      <c r="B164" s="23"/>
      <c r="C164" s="122"/>
      <c r="D164" s="105"/>
      <c r="E164" s="91" t="s">
        <v>127</v>
      </c>
      <c r="F164" s="91" t="s">
        <v>127</v>
      </c>
      <c r="G164" s="225"/>
      <c r="H164" s="92"/>
      <c r="I164" s="26"/>
      <c r="J164" s="11"/>
      <c r="K164" s="12"/>
      <c r="L164" s="100"/>
      <c r="M164" s="101"/>
    </row>
    <row r="165" spans="2:13" ht="22.5">
      <c r="B165" s="23"/>
      <c r="C165" s="122"/>
      <c r="D165" s="91" t="s">
        <v>28</v>
      </c>
      <c r="E165" s="91" t="s">
        <v>28</v>
      </c>
      <c r="F165" s="91" t="s">
        <v>28</v>
      </c>
      <c r="G165" s="225"/>
      <c r="H165" s="92"/>
      <c r="I165" s="26"/>
      <c r="J165" s="11"/>
      <c r="K165" s="12"/>
      <c r="L165" s="100"/>
      <c r="M165" s="101"/>
    </row>
    <row r="166" spans="2:13" ht="22.5">
      <c r="B166" s="23"/>
      <c r="C166" s="123" t="s">
        <v>34</v>
      </c>
      <c r="D166" s="106" t="s">
        <v>479</v>
      </c>
      <c r="E166" s="91" t="s">
        <v>593</v>
      </c>
      <c r="F166" s="91" t="s">
        <v>130</v>
      </c>
      <c r="G166" s="225" t="s">
        <v>539</v>
      </c>
      <c r="H166" s="94" t="s">
        <v>176</v>
      </c>
      <c r="I166" s="28"/>
      <c r="J166" s="10" t="s">
        <v>70</v>
      </c>
      <c r="K166" s="10" t="s">
        <v>71</v>
      </c>
      <c r="L166" s="100"/>
      <c r="M166" s="101"/>
    </row>
    <row r="167" spans="2:13">
      <c r="B167" s="23"/>
      <c r="C167" s="122"/>
      <c r="D167" s="104"/>
      <c r="E167" s="91" t="s">
        <v>594</v>
      </c>
      <c r="F167" s="91" t="s">
        <v>131</v>
      </c>
      <c r="G167" s="225"/>
      <c r="H167" s="92"/>
      <c r="I167" s="26"/>
      <c r="J167" s="11"/>
      <c r="K167" s="11"/>
      <c r="L167" s="100"/>
      <c r="M167" s="101"/>
    </row>
    <row r="168" spans="2:13">
      <c r="B168" s="23"/>
      <c r="C168" s="122"/>
      <c r="D168" s="131"/>
      <c r="E168" s="130" t="s">
        <v>595</v>
      </c>
      <c r="F168" s="130" t="s">
        <v>90</v>
      </c>
      <c r="G168" s="225"/>
      <c r="H168" s="92"/>
      <c r="I168" s="26"/>
      <c r="J168" s="11"/>
      <c r="K168" s="11"/>
      <c r="L168" s="100"/>
      <c r="M168" s="101"/>
    </row>
    <row r="169" spans="2:13">
      <c r="B169" s="23"/>
      <c r="C169" s="122"/>
      <c r="D169" s="104"/>
      <c r="E169" s="91" t="s">
        <v>596</v>
      </c>
      <c r="F169" s="91" t="s">
        <v>132</v>
      </c>
      <c r="G169" s="225"/>
      <c r="H169" s="93"/>
      <c r="I169" s="27"/>
      <c r="J169" s="14"/>
      <c r="K169" s="14"/>
      <c r="L169" s="100"/>
      <c r="M169" s="101"/>
    </row>
    <row r="170" spans="2:13" ht="22.5">
      <c r="B170" s="23"/>
      <c r="C170" s="122"/>
      <c r="D170" s="131"/>
      <c r="E170" s="130" t="s">
        <v>597</v>
      </c>
      <c r="F170" s="130" t="s">
        <v>133</v>
      </c>
      <c r="G170" s="225"/>
      <c r="H170" s="94"/>
      <c r="I170" s="28"/>
      <c r="J170" s="10" t="s">
        <v>70</v>
      </c>
      <c r="K170" s="10" t="s">
        <v>71</v>
      </c>
      <c r="L170" s="100"/>
      <c r="M170" s="101"/>
    </row>
    <row r="171" spans="2:13" ht="22.5">
      <c r="B171" s="23"/>
      <c r="C171" s="122"/>
      <c r="D171" s="104"/>
      <c r="E171" s="91" t="s">
        <v>598</v>
      </c>
      <c r="F171" s="91" t="s">
        <v>134</v>
      </c>
      <c r="G171" s="225"/>
      <c r="H171" s="92"/>
      <c r="I171" s="26"/>
      <c r="J171" s="11"/>
      <c r="K171" s="11"/>
      <c r="L171" s="100"/>
      <c r="M171" s="101"/>
    </row>
    <row r="172" spans="2:13">
      <c r="B172" s="23"/>
      <c r="C172" s="122"/>
      <c r="D172" s="132"/>
      <c r="E172" s="130" t="s">
        <v>599</v>
      </c>
      <c r="F172" s="130" t="s">
        <v>91</v>
      </c>
      <c r="G172" s="225"/>
      <c r="H172" s="92"/>
      <c r="I172" s="26"/>
      <c r="J172" s="11"/>
      <c r="K172" s="11"/>
      <c r="L172" s="100"/>
      <c r="M172" s="101"/>
    </row>
    <row r="173" spans="2:13">
      <c r="B173" s="23"/>
      <c r="C173" s="122"/>
      <c r="D173" s="106" t="s">
        <v>119</v>
      </c>
      <c r="E173" s="91" t="s">
        <v>136</v>
      </c>
      <c r="F173" s="91" t="s">
        <v>136</v>
      </c>
      <c r="G173" s="225"/>
      <c r="H173" s="92"/>
      <c r="I173" s="26"/>
      <c r="J173" s="11"/>
      <c r="K173" s="11"/>
      <c r="L173" s="100"/>
      <c r="M173" s="101"/>
    </row>
    <row r="174" spans="2:13" ht="22.5">
      <c r="B174" s="23"/>
      <c r="C174" s="122"/>
      <c r="D174" s="106" t="s">
        <v>498</v>
      </c>
      <c r="E174" s="91" t="s">
        <v>137</v>
      </c>
      <c r="F174" s="91" t="s">
        <v>137</v>
      </c>
      <c r="G174" s="225"/>
      <c r="H174" s="92"/>
      <c r="I174" s="26"/>
      <c r="J174" s="11"/>
      <c r="K174" s="11"/>
      <c r="L174" s="100"/>
      <c r="M174" s="101"/>
    </row>
    <row r="175" spans="2:13">
      <c r="B175" s="23"/>
      <c r="C175" s="122"/>
      <c r="D175" s="104"/>
      <c r="E175" s="91" t="s">
        <v>138</v>
      </c>
      <c r="F175" s="91" t="s">
        <v>138</v>
      </c>
      <c r="G175" s="225"/>
      <c r="H175" s="92"/>
      <c r="I175" s="26"/>
      <c r="J175" s="11"/>
      <c r="K175" s="11"/>
      <c r="L175" s="100"/>
      <c r="M175" s="101"/>
    </row>
    <row r="176" spans="2:13" ht="22.5">
      <c r="B176" s="23"/>
      <c r="C176" s="122"/>
      <c r="D176" s="104"/>
      <c r="E176" s="91" t="s">
        <v>139</v>
      </c>
      <c r="F176" s="91" t="s">
        <v>139</v>
      </c>
      <c r="G176" s="225"/>
      <c r="H176" s="92"/>
      <c r="I176" s="26"/>
      <c r="J176" s="11"/>
      <c r="K176" s="11"/>
      <c r="L176" s="100"/>
      <c r="M176" s="101"/>
    </row>
    <row r="177" spans="2:13" ht="22.5">
      <c r="B177" s="23"/>
      <c r="C177" s="122"/>
      <c r="D177" s="104"/>
      <c r="E177" s="91" t="s">
        <v>135</v>
      </c>
      <c r="F177" s="91" t="s">
        <v>135</v>
      </c>
      <c r="G177" s="225"/>
      <c r="H177" s="92"/>
      <c r="I177" s="26"/>
      <c r="J177" s="11"/>
      <c r="K177" s="11"/>
      <c r="L177" s="100"/>
      <c r="M177" s="101"/>
    </row>
    <row r="178" spans="2:13" ht="22.5">
      <c r="B178" s="23"/>
      <c r="C178" s="124"/>
      <c r="D178" s="105"/>
      <c r="E178" s="91" t="s">
        <v>140</v>
      </c>
      <c r="F178" s="91" t="s">
        <v>140</v>
      </c>
      <c r="G178" s="225"/>
      <c r="H178" s="93"/>
      <c r="I178" s="27"/>
      <c r="J178" s="14"/>
      <c r="K178" s="14"/>
      <c r="L178" s="100"/>
      <c r="M178" s="101"/>
    </row>
    <row r="179" spans="2:13">
      <c r="B179" s="23"/>
      <c r="C179" s="25" t="s">
        <v>141</v>
      </c>
      <c r="D179" s="91" t="s">
        <v>520</v>
      </c>
      <c r="E179" s="91" t="s">
        <v>142</v>
      </c>
      <c r="F179" s="91" t="s">
        <v>142</v>
      </c>
      <c r="G179" s="225" t="s">
        <v>520</v>
      </c>
      <c r="H179" s="95"/>
      <c r="I179" s="29"/>
      <c r="J179" s="6" t="s">
        <v>70</v>
      </c>
      <c r="K179" s="6" t="s">
        <v>33</v>
      </c>
      <c r="L179" s="100"/>
      <c r="M179" s="101"/>
    </row>
    <row r="180" spans="2:13" ht="22.5">
      <c r="B180" s="23"/>
      <c r="C180" s="25" t="s">
        <v>30</v>
      </c>
      <c r="D180" s="91" t="s">
        <v>521</v>
      </c>
      <c r="E180" s="91" t="s">
        <v>143</v>
      </c>
      <c r="F180" s="91" t="s">
        <v>143</v>
      </c>
      <c r="G180" s="225" t="s">
        <v>521</v>
      </c>
      <c r="H180" s="95"/>
      <c r="I180" s="29"/>
      <c r="J180" s="6" t="s">
        <v>70</v>
      </c>
      <c r="K180" s="6" t="s">
        <v>71</v>
      </c>
      <c r="L180" s="100"/>
      <c r="M180" s="101"/>
    </row>
    <row r="181" spans="2:13" ht="33.75">
      <c r="B181" s="23"/>
      <c r="C181" s="320" t="s">
        <v>93</v>
      </c>
      <c r="D181" s="91" t="s">
        <v>431</v>
      </c>
      <c r="E181" s="91" t="s">
        <v>144</v>
      </c>
      <c r="F181" s="91" t="s">
        <v>144</v>
      </c>
      <c r="G181" s="225" t="s">
        <v>431</v>
      </c>
      <c r="H181" s="94"/>
      <c r="I181" s="28"/>
      <c r="J181" s="10" t="s">
        <v>70</v>
      </c>
      <c r="K181" s="10" t="s">
        <v>17</v>
      </c>
      <c r="L181" s="100"/>
      <c r="M181" s="101"/>
    </row>
    <row r="182" spans="2:13">
      <c r="B182" s="24"/>
      <c r="C182" s="321"/>
      <c r="D182" s="91"/>
      <c r="E182" s="91" t="s">
        <v>145</v>
      </c>
      <c r="F182" s="91" t="s">
        <v>145</v>
      </c>
      <c r="G182" s="225"/>
      <c r="H182" s="93"/>
      <c r="I182" s="27"/>
      <c r="J182" s="14"/>
      <c r="K182" s="14"/>
      <c r="L182" s="100"/>
      <c r="M182" s="101"/>
    </row>
    <row r="183" spans="2:13" ht="22.5">
      <c r="B183" s="22" t="s">
        <v>152</v>
      </c>
      <c r="C183" s="21" t="s">
        <v>146</v>
      </c>
      <c r="D183" s="10" t="s">
        <v>526</v>
      </c>
      <c r="E183" s="91" t="s">
        <v>523</v>
      </c>
      <c r="F183" s="91" t="s">
        <v>147</v>
      </c>
      <c r="G183" s="225" t="s">
        <v>533</v>
      </c>
      <c r="H183" s="94"/>
      <c r="I183" s="28"/>
      <c r="J183" s="10" t="s">
        <v>70</v>
      </c>
      <c r="K183" s="10" t="s">
        <v>71</v>
      </c>
      <c r="L183" s="100"/>
      <c r="M183" s="101"/>
    </row>
    <row r="184" spans="2:13">
      <c r="B184" s="23"/>
      <c r="C184" s="19"/>
      <c r="D184" s="11"/>
      <c r="E184" s="91" t="s">
        <v>522</v>
      </c>
      <c r="F184" s="91" t="s">
        <v>148</v>
      </c>
      <c r="G184" s="225" t="s">
        <v>534</v>
      </c>
      <c r="H184" s="92"/>
      <c r="I184" s="26"/>
      <c r="J184" s="11"/>
      <c r="K184" s="11" t="s">
        <v>33</v>
      </c>
      <c r="L184" s="100"/>
      <c r="M184" s="101"/>
    </row>
    <row r="185" spans="2:13">
      <c r="B185" s="23"/>
      <c r="C185" s="19"/>
      <c r="D185" s="11"/>
      <c r="E185" s="91" t="s">
        <v>525</v>
      </c>
      <c r="F185" s="91" t="s">
        <v>149</v>
      </c>
      <c r="G185" s="225" t="s">
        <v>535</v>
      </c>
      <c r="H185" s="92"/>
      <c r="I185" s="26"/>
      <c r="J185" s="11"/>
      <c r="K185" s="12"/>
      <c r="L185" s="100"/>
      <c r="M185" s="101"/>
    </row>
    <row r="186" spans="2:13">
      <c r="B186" s="23"/>
      <c r="C186" s="19"/>
      <c r="D186" s="11"/>
      <c r="E186" s="91" t="s">
        <v>150</v>
      </c>
      <c r="F186" s="91" t="s">
        <v>150</v>
      </c>
      <c r="G186" s="225" t="s">
        <v>536</v>
      </c>
      <c r="H186" s="92"/>
      <c r="I186" s="26"/>
      <c r="J186" s="11"/>
      <c r="K186" s="12"/>
      <c r="L186" s="100"/>
      <c r="M186" s="101"/>
    </row>
    <row r="187" spans="2:13">
      <c r="B187" s="23"/>
      <c r="C187" s="19"/>
      <c r="D187" s="11"/>
      <c r="E187" s="91" t="s">
        <v>151</v>
      </c>
      <c r="F187" s="91" t="s">
        <v>151</v>
      </c>
      <c r="G187" s="225" t="s">
        <v>537</v>
      </c>
      <c r="H187" s="92"/>
      <c r="I187" s="26"/>
      <c r="J187" s="11"/>
      <c r="K187" s="12"/>
      <c r="L187" s="100"/>
      <c r="M187" s="101"/>
    </row>
    <row r="188" spans="2:13">
      <c r="B188" s="24"/>
      <c r="C188" s="20"/>
      <c r="D188" s="14"/>
      <c r="E188" s="91" t="s">
        <v>524</v>
      </c>
      <c r="F188" s="91" t="s">
        <v>93</v>
      </c>
      <c r="G188" s="225" t="s">
        <v>431</v>
      </c>
      <c r="H188" s="93"/>
      <c r="I188" s="27"/>
      <c r="J188" s="14"/>
      <c r="K188" s="13"/>
      <c r="L188" s="100"/>
      <c r="M188" s="101"/>
    </row>
    <row r="189" spans="2:13" ht="22.5">
      <c r="B189" s="22" t="s">
        <v>153</v>
      </c>
      <c r="C189" s="320" t="s">
        <v>154</v>
      </c>
      <c r="D189" s="91"/>
      <c r="E189" s="91" t="s">
        <v>601</v>
      </c>
      <c r="F189" s="91" t="s">
        <v>155</v>
      </c>
      <c r="G189" s="225" t="s">
        <v>528</v>
      </c>
      <c r="H189" s="94"/>
      <c r="I189" s="28"/>
      <c r="J189" s="10" t="s">
        <v>156</v>
      </c>
      <c r="K189" s="10" t="s">
        <v>71</v>
      </c>
      <c r="L189" s="100"/>
      <c r="M189" s="101"/>
    </row>
    <row r="190" spans="2:13">
      <c r="B190" s="23"/>
      <c r="C190" s="321"/>
      <c r="D190" s="91"/>
      <c r="E190" s="91" t="s">
        <v>602</v>
      </c>
      <c r="F190" s="91" t="s">
        <v>157</v>
      </c>
      <c r="G190" s="225" t="s">
        <v>527</v>
      </c>
      <c r="H190" s="93"/>
      <c r="I190" s="27"/>
      <c r="J190" s="14"/>
      <c r="K190" s="14"/>
      <c r="L190" s="100"/>
      <c r="M190" s="101"/>
    </row>
    <row r="191" spans="2:13" ht="22.5">
      <c r="B191" s="23"/>
      <c r="C191" s="320" t="s">
        <v>158</v>
      </c>
      <c r="D191" s="91"/>
      <c r="E191" s="91" t="s">
        <v>601</v>
      </c>
      <c r="F191" s="91" t="s">
        <v>155</v>
      </c>
      <c r="G191" s="225"/>
      <c r="H191" s="94"/>
      <c r="I191" s="28"/>
      <c r="J191" s="10" t="s">
        <v>156</v>
      </c>
      <c r="K191" s="10" t="s">
        <v>71</v>
      </c>
      <c r="L191" s="100"/>
      <c r="M191" s="101"/>
    </row>
    <row r="192" spans="2:13">
      <c r="B192" s="23"/>
      <c r="C192" s="321"/>
      <c r="D192" s="91"/>
      <c r="E192" s="91" t="s">
        <v>602</v>
      </c>
      <c r="F192" s="91" t="s">
        <v>157</v>
      </c>
      <c r="G192" s="225"/>
      <c r="H192" s="93"/>
      <c r="I192" s="27"/>
      <c r="J192" s="14"/>
      <c r="K192" s="14"/>
      <c r="L192" s="100"/>
      <c r="M192" s="101"/>
    </row>
    <row r="193" spans="2:13" ht="22.5">
      <c r="B193" s="23"/>
      <c r="C193" s="320" t="s">
        <v>159</v>
      </c>
      <c r="D193" s="91"/>
      <c r="E193" s="91" t="s">
        <v>600</v>
      </c>
      <c r="F193" s="91" t="s">
        <v>160</v>
      </c>
      <c r="G193" s="225" t="s">
        <v>529</v>
      </c>
      <c r="H193" s="94"/>
      <c r="I193" s="28"/>
      <c r="J193" s="10" t="s">
        <v>161</v>
      </c>
      <c r="K193" s="10" t="s">
        <v>71</v>
      </c>
      <c r="L193" s="100"/>
      <c r="M193" s="101"/>
    </row>
    <row r="194" spans="2:13">
      <c r="B194" s="23"/>
      <c r="C194" s="322"/>
      <c r="D194" s="91"/>
      <c r="E194" s="91" t="s">
        <v>604</v>
      </c>
      <c r="F194" s="91" t="s">
        <v>92</v>
      </c>
      <c r="G194" s="225" t="s">
        <v>530</v>
      </c>
      <c r="H194" s="92"/>
      <c r="I194" s="26"/>
      <c r="J194" s="11"/>
      <c r="K194" s="11"/>
      <c r="L194" s="100"/>
      <c r="M194" s="101"/>
    </row>
    <row r="195" spans="2:13" ht="22.5">
      <c r="B195" s="23"/>
      <c r="C195" s="322"/>
      <c r="D195" s="91"/>
      <c r="E195" s="91" t="s">
        <v>603</v>
      </c>
      <c r="F195" s="91" t="s">
        <v>162</v>
      </c>
      <c r="G195" s="225" t="s">
        <v>531</v>
      </c>
      <c r="H195" s="92"/>
      <c r="I195" s="26"/>
      <c r="J195" s="11"/>
      <c r="K195" s="11"/>
      <c r="L195" s="100"/>
      <c r="M195" s="101"/>
    </row>
    <row r="196" spans="2:13" ht="22.5">
      <c r="B196" s="23"/>
      <c r="C196" s="322"/>
      <c r="D196" s="91"/>
      <c r="E196" s="91" t="s">
        <v>605</v>
      </c>
      <c r="F196" s="91" t="s">
        <v>45</v>
      </c>
      <c r="G196" s="225" t="s">
        <v>532</v>
      </c>
      <c r="H196" s="92"/>
      <c r="I196" s="26"/>
      <c r="J196" s="11"/>
      <c r="K196" s="11"/>
      <c r="L196" s="100"/>
      <c r="M196" s="101"/>
    </row>
    <row r="197" spans="2:13">
      <c r="B197" s="23"/>
      <c r="C197" s="322"/>
      <c r="D197" s="91"/>
      <c r="E197" s="91" t="s">
        <v>601</v>
      </c>
      <c r="F197" s="91" t="s">
        <v>155</v>
      </c>
      <c r="G197" s="225" t="s">
        <v>528</v>
      </c>
      <c r="H197" s="92"/>
      <c r="I197" s="26"/>
      <c r="J197" s="11"/>
      <c r="K197" s="11"/>
      <c r="L197" s="100"/>
      <c r="M197" s="101"/>
    </row>
    <row r="198" spans="2:13">
      <c r="B198" s="24"/>
      <c r="C198" s="321"/>
      <c r="D198" s="91"/>
      <c r="E198" s="91" t="s">
        <v>602</v>
      </c>
      <c r="F198" s="91" t="s">
        <v>157</v>
      </c>
      <c r="G198" s="225" t="s">
        <v>527</v>
      </c>
      <c r="H198" s="93"/>
      <c r="I198" s="27"/>
      <c r="J198" s="14"/>
      <c r="K198" s="14"/>
      <c r="L198" s="100"/>
      <c r="M198" s="101"/>
    </row>
    <row r="200" spans="2:13">
      <c r="B200" s="8" t="s">
        <v>169</v>
      </c>
    </row>
    <row r="201" spans="2:13">
      <c r="B201" s="8" t="s">
        <v>170</v>
      </c>
    </row>
  </sheetData>
  <mergeCells count="11">
    <mergeCell ref="C46:C47"/>
    <mergeCell ref="C48:C49"/>
    <mergeCell ref="C4:D4"/>
    <mergeCell ref="C191:C192"/>
    <mergeCell ref="C193:C198"/>
    <mergeCell ref="C189:C190"/>
    <mergeCell ref="C181:C182"/>
    <mergeCell ref="C112:C118"/>
    <mergeCell ref="C99:C111"/>
    <mergeCell ref="C86:C97"/>
    <mergeCell ref="C82:C85"/>
  </mergeCells>
  <phoneticPr fontId="1" type="noConversion"/>
  <pageMargins left="0.7" right="0.7" top="0.75" bottom="0.75" header="0.3" footer="0.3"/>
  <pageSetup paperSize="9" scale="52" fitToHeight="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540C96-4EB8-4BCB-B378-2CF143FD5581}">
  <sheetPr codeName="Sheet10"/>
  <dimension ref="B2:O210"/>
  <sheetViews>
    <sheetView workbookViewId="0">
      <selection activeCell="F16" sqref="F16"/>
    </sheetView>
  </sheetViews>
  <sheetFormatPr defaultColWidth="8.7109375" defaultRowHeight="11.25"/>
  <cols>
    <col min="1" max="1" width="3" style="3" customWidth="1"/>
    <col min="2" max="2" width="21.85546875" style="3" customWidth="1"/>
    <col min="3" max="3" width="13.7109375" style="3" customWidth="1"/>
    <col min="4" max="4" width="13.140625" style="3" customWidth="1"/>
    <col min="5" max="5" width="15" style="3" customWidth="1"/>
    <col min="6" max="6" width="35.140625" style="3" customWidth="1"/>
    <col min="7" max="7" width="9.28515625" style="4" customWidth="1"/>
    <col min="8" max="8" width="7.140625" style="4" customWidth="1"/>
    <col min="9" max="9" width="6.7109375" style="4" customWidth="1"/>
    <col min="10" max="10" width="15.5703125" style="3" customWidth="1"/>
    <col min="11" max="11" width="18.42578125" style="3" customWidth="1"/>
    <col min="12" max="13" width="14.5703125" style="3" customWidth="1"/>
    <col min="14" max="14" width="9.5703125" style="3" customWidth="1"/>
    <col min="15" max="15" width="9.42578125" style="3" customWidth="1"/>
    <col min="16" max="16384" width="8.7109375" style="3"/>
  </cols>
  <sheetData>
    <row r="2" spans="2:15" ht="14.25">
      <c r="B2" s="30" t="s">
        <v>292</v>
      </c>
    </row>
    <row r="3" spans="2:15">
      <c r="H3" s="4" t="s">
        <v>704</v>
      </c>
      <c r="I3" s="4" t="s">
        <v>672</v>
      </c>
      <c r="O3" s="97" t="s">
        <v>334</v>
      </c>
    </row>
    <row r="4" spans="2:15">
      <c r="B4" s="16" t="s">
        <v>174</v>
      </c>
      <c r="C4" s="319" t="s">
        <v>11</v>
      </c>
      <c r="D4" s="319"/>
      <c r="E4" s="103"/>
      <c r="F4" s="103"/>
      <c r="G4" s="17" t="s">
        <v>332</v>
      </c>
      <c r="H4" s="17" t="s">
        <v>171</v>
      </c>
      <c r="I4" s="17" t="s">
        <v>172</v>
      </c>
      <c r="J4" s="18" t="s">
        <v>12</v>
      </c>
      <c r="K4" s="18" t="s">
        <v>13</v>
      </c>
      <c r="L4" s="98" t="s">
        <v>333</v>
      </c>
      <c r="M4" s="17" t="s">
        <v>335</v>
      </c>
    </row>
    <row r="5" spans="2:15">
      <c r="B5" s="22" t="s">
        <v>760</v>
      </c>
      <c r="C5" s="115" t="s">
        <v>545</v>
      </c>
      <c r="D5" s="104" t="s">
        <v>342</v>
      </c>
      <c r="E5" s="96" t="s">
        <v>341</v>
      </c>
      <c r="F5" s="125" t="s">
        <v>368</v>
      </c>
      <c r="G5" s="225" t="s">
        <v>336</v>
      </c>
      <c r="H5" s="92" t="s">
        <v>176</v>
      </c>
      <c r="I5" s="26"/>
      <c r="J5" s="107"/>
      <c r="K5" s="14" t="s">
        <v>163</v>
      </c>
      <c r="L5" s="99"/>
      <c r="M5" s="101" t="s">
        <v>372</v>
      </c>
    </row>
    <row r="6" spans="2:15">
      <c r="B6" s="102"/>
      <c r="C6" s="115"/>
      <c r="D6" s="104"/>
      <c r="E6" s="218" t="s">
        <v>337</v>
      </c>
      <c r="F6" s="219" t="s">
        <v>369</v>
      </c>
      <c r="G6" s="225" t="s">
        <v>339</v>
      </c>
      <c r="H6" s="92" t="s">
        <v>176</v>
      </c>
      <c r="I6" s="26"/>
      <c r="J6" s="107"/>
      <c r="K6" s="14"/>
      <c r="L6" s="99"/>
      <c r="M6" s="101"/>
    </row>
    <row r="7" spans="2:15">
      <c r="B7" s="102"/>
      <c r="C7" s="115"/>
      <c r="D7" s="105"/>
      <c r="E7" s="218" t="s">
        <v>338</v>
      </c>
      <c r="F7" s="219" t="s">
        <v>370</v>
      </c>
      <c r="G7" s="225" t="s">
        <v>340</v>
      </c>
      <c r="H7" s="92" t="s">
        <v>176</v>
      </c>
      <c r="I7" s="26"/>
      <c r="J7" s="107"/>
      <c r="K7" s="14"/>
      <c r="L7" s="99"/>
      <c r="M7" s="101" t="s">
        <v>752</v>
      </c>
    </row>
    <row r="8" spans="2:15">
      <c r="B8" s="23"/>
      <c r="C8" s="115"/>
      <c r="D8" s="106" t="s">
        <v>346</v>
      </c>
      <c r="E8" s="96" t="s">
        <v>343</v>
      </c>
      <c r="F8" s="125" t="s">
        <v>371</v>
      </c>
      <c r="G8" s="225" t="s">
        <v>347</v>
      </c>
      <c r="H8" s="94"/>
      <c r="I8" s="28"/>
      <c r="J8" s="10" t="s">
        <v>164</v>
      </c>
      <c r="K8" s="6" t="s">
        <v>165</v>
      </c>
      <c r="L8" s="100"/>
      <c r="M8" s="101"/>
    </row>
    <row r="9" spans="2:15">
      <c r="B9" s="23"/>
      <c r="C9" s="115"/>
      <c r="D9" s="104"/>
      <c r="E9" s="96" t="s">
        <v>344</v>
      </c>
      <c r="F9" s="125" t="s">
        <v>374</v>
      </c>
      <c r="G9" s="225" t="s">
        <v>348</v>
      </c>
      <c r="H9" s="92"/>
      <c r="I9" s="26"/>
      <c r="J9" s="11"/>
      <c r="K9" s="6"/>
      <c r="L9" s="100"/>
      <c r="M9" s="101"/>
    </row>
    <row r="10" spans="2:15">
      <c r="B10" s="23"/>
      <c r="C10" s="115"/>
      <c r="D10" s="105"/>
      <c r="E10" s="96" t="s">
        <v>345</v>
      </c>
      <c r="F10" s="125" t="s">
        <v>373</v>
      </c>
      <c r="G10" s="225" t="s">
        <v>349</v>
      </c>
      <c r="H10" s="92"/>
      <c r="I10" s="26"/>
      <c r="J10" s="11"/>
      <c r="K10" s="6"/>
      <c r="L10" s="100"/>
      <c r="M10" s="101"/>
    </row>
    <row r="11" spans="2:15">
      <c r="B11" s="23"/>
      <c r="C11" s="115"/>
      <c r="D11" s="106" t="s">
        <v>357</v>
      </c>
      <c r="E11" s="96" t="s">
        <v>352</v>
      </c>
      <c r="F11" s="125" t="s">
        <v>382</v>
      </c>
      <c r="G11" s="225" t="s">
        <v>350</v>
      </c>
      <c r="H11" s="92"/>
      <c r="I11" s="26"/>
      <c r="J11" s="11"/>
      <c r="K11" s="6"/>
      <c r="L11" s="100"/>
      <c r="M11" s="101"/>
    </row>
    <row r="12" spans="2:15">
      <c r="B12" s="23"/>
      <c r="C12" s="115"/>
      <c r="D12" s="104"/>
      <c r="E12" s="96" t="s">
        <v>353</v>
      </c>
      <c r="F12" s="125" t="s">
        <v>381</v>
      </c>
      <c r="G12" s="225" t="s">
        <v>351</v>
      </c>
      <c r="H12" s="93"/>
      <c r="I12" s="27"/>
      <c r="J12" s="14"/>
      <c r="K12" s="6" t="s">
        <v>165</v>
      </c>
      <c r="L12" s="100"/>
      <c r="M12" s="101"/>
    </row>
    <row r="13" spans="2:15">
      <c r="B13" s="23"/>
      <c r="C13" s="115"/>
      <c r="D13" s="104"/>
      <c r="E13" s="96" t="s">
        <v>358</v>
      </c>
      <c r="F13" s="125" t="s">
        <v>378</v>
      </c>
      <c r="G13" s="225" t="s">
        <v>354</v>
      </c>
      <c r="H13" s="92"/>
      <c r="I13" s="26"/>
      <c r="J13" s="11"/>
      <c r="K13" s="10"/>
      <c r="L13" s="100"/>
      <c r="M13" s="101"/>
    </row>
    <row r="14" spans="2:15">
      <c r="B14" s="23"/>
      <c r="C14" s="115"/>
      <c r="D14" s="104"/>
      <c r="E14" s="96" t="s">
        <v>356</v>
      </c>
      <c r="F14" s="125" t="s">
        <v>380</v>
      </c>
      <c r="G14" s="225" t="s">
        <v>355</v>
      </c>
      <c r="H14" s="92"/>
      <c r="I14" s="26"/>
      <c r="J14" s="11"/>
      <c r="K14" s="10"/>
      <c r="L14" s="100"/>
      <c r="M14" s="101"/>
    </row>
    <row r="15" spans="2:15">
      <c r="B15" s="23"/>
      <c r="C15" s="115"/>
      <c r="D15" s="105"/>
      <c r="E15" s="96" t="s">
        <v>364</v>
      </c>
      <c r="F15" s="125" t="s">
        <v>379</v>
      </c>
      <c r="G15" s="225" t="s">
        <v>365</v>
      </c>
      <c r="H15" s="92"/>
      <c r="I15" s="26"/>
      <c r="J15" s="11"/>
      <c r="K15" s="10"/>
      <c r="L15" s="100"/>
      <c r="M15" s="101"/>
    </row>
    <row r="16" spans="2:15">
      <c r="B16" s="23"/>
      <c r="C16" s="115"/>
      <c r="D16" s="106" t="s">
        <v>366</v>
      </c>
      <c r="E16" s="96" t="s">
        <v>359</v>
      </c>
      <c r="F16" s="125" t="s">
        <v>377</v>
      </c>
      <c r="G16" s="225" t="s">
        <v>360</v>
      </c>
      <c r="H16" s="92"/>
      <c r="I16" s="26"/>
      <c r="J16" s="11"/>
      <c r="K16" s="10"/>
      <c r="L16" s="100"/>
      <c r="M16" s="101"/>
    </row>
    <row r="17" spans="2:13">
      <c r="B17" s="23"/>
      <c r="C17" s="115"/>
      <c r="D17" s="104"/>
      <c r="E17" s="96" t="s">
        <v>361</v>
      </c>
      <c r="F17" s="125" t="s">
        <v>376</v>
      </c>
      <c r="G17" s="225" t="s">
        <v>362</v>
      </c>
      <c r="H17" s="92"/>
      <c r="I17" s="26"/>
      <c r="J17" s="11"/>
      <c r="K17" s="10"/>
      <c r="L17" s="100"/>
      <c r="M17" s="101"/>
    </row>
    <row r="18" spans="2:13">
      <c r="B18" s="23"/>
      <c r="C18" s="115"/>
      <c r="D18" s="105"/>
      <c r="E18" s="96" t="s">
        <v>363</v>
      </c>
      <c r="F18" s="125" t="s">
        <v>375</v>
      </c>
      <c r="G18" s="225" t="s">
        <v>367</v>
      </c>
      <c r="H18" s="92"/>
      <c r="I18" s="26"/>
      <c r="J18" s="11"/>
      <c r="K18" s="10"/>
      <c r="L18" s="100"/>
      <c r="M18" s="101"/>
    </row>
    <row r="19" spans="2:13">
      <c r="B19" s="23"/>
      <c r="C19" s="115"/>
      <c r="D19" s="106" t="s">
        <v>541</v>
      </c>
      <c r="E19" s="96" t="s">
        <v>541</v>
      </c>
      <c r="F19" s="125" t="s">
        <v>377</v>
      </c>
      <c r="G19" s="225" t="s">
        <v>543</v>
      </c>
      <c r="H19" s="92"/>
      <c r="I19" s="26"/>
      <c r="J19" s="11"/>
      <c r="K19" s="10"/>
      <c r="L19" s="100"/>
      <c r="M19" s="101"/>
    </row>
    <row r="20" spans="2:13">
      <c r="B20" s="23"/>
      <c r="C20" s="115"/>
      <c r="D20" s="104"/>
      <c r="E20" s="96" t="s">
        <v>542</v>
      </c>
      <c r="F20" s="125" t="s">
        <v>376</v>
      </c>
      <c r="G20" s="225" t="s">
        <v>544</v>
      </c>
      <c r="H20" s="92"/>
      <c r="I20" s="26"/>
      <c r="J20" s="11"/>
      <c r="K20" s="10"/>
      <c r="L20" s="100"/>
      <c r="M20" s="101"/>
    </row>
    <row r="21" spans="2:13">
      <c r="B21" s="23"/>
      <c r="C21" s="115"/>
      <c r="D21" s="105"/>
      <c r="E21" s="96"/>
      <c r="F21" s="125"/>
      <c r="G21" s="225"/>
      <c r="H21" s="92"/>
      <c r="I21" s="26"/>
      <c r="J21" s="11"/>
      <c r="K21" s="10"/>
      <c r="L21" s="100"/>
      <c r="M21" s="101"/>
    </row>
    <row r="22" spans="2:13">
      <c r="B22" s="23"/>
      <c r="C22" s="133" t="s">
        <v>546</v>
      </c>
      <c r="D22" s="106" t="s">
        <v>392</v>
      </c>
      <c r="E22" s="96" t="s">
        <v>391</v>
      </c>
      <c r="F22" s="125" t="s">
        <v>395</v>
      </c>
      <c r="G22" s="225" t="s">
        <v>394</v>
      </c>
      <c r="H22" s="94" t="s">
        <v>176</v>
      </c>
      <c r="I22" s="28"/>
      <c r="J22" s="108"/>
      <c r="K22" s="10" t="s">
        <v>33</v>
      </c>
      <c r="L22" s="100"/>
      <c r="M22" s="101"/>
    </row>
    <row r="23" spans="2:13">
      <c r="B23" s="23"/>
      <c r="C23" s="134"/>
      <c r="D23" s="105"/>
      <c r="E23" s="96" t="s">
        <v>393</v>
      </c>
      <c r="F23" s="125" t="s">
        <v>396</v>
      </c>
      <c r="G23" s="225" t="s">
        <v>397</v>
      </c>
      <c r="H23" s="92" t="s">
        <v>176</v>
      </c>
      <c r="I23" s="26"/>
      <c r="J23" s="107"/>
      <c r="K23" s="11"/>
      <c r="L23" s="100"/>
      <c r="M23" s="101"/>
    </row>
    <row r="24" spans="2:13">
      <c r="B24" s="23"/>
      <c r="C24" s="134"/>
      <c r="D24" s="106" t="s">
        <v>407</v>
      </c>
      <c r="E24" s="96" t="s">
        <v>398</v>
      </c>
      <c r="F24" s="125" t="s">
        <v>403</v>
      </c>
      <c r="G24" s="225" t="s">
        <v>400</v>
      </c>
      <c r="H24" s="92" t="s">
        <v>176</v>
      </c>
      <c r="I24" s="26"/>
      <c r="J24" s="107"/>
      <c r="K24" s="11"/>
      <c r="L24" s="100"/>
      <c r="M24" s="101"/>
    </row>
    <row r="25" spans="2:13">
      <c r="B25" s="23"/>
      <c r="C25" s="134"/>
      <c r="D25" s="105"/>
      <c r="E25" s="96" t="s">
        <v>399</v>
      </c>
      <c r="F25" s="125" t="s">
        <v>402</v>
      </c>
      <c r="G25" s="225" t="s">
        <v>401</v>
      </c>
      <c r="H25" s="92" t="s">
        <v>176</v>
      </c>
      <c r="I25" s="26"/>
      <c r="J25" s="107"/>
      <c r="K25" s="11"/>
      <c r="L25" s="100"/>
      <c r="M25" s="101"/>
    </row>
    <row r="26" spans="2:13">
      <c r="B26" s="23"/>
      <c r="C26" s="134"/>
      <c r="D26" s="91" t="s">
        <v>166</v>
      </c>
      <c r="E26" s="96" t="s">
        <v>404</v>
      </c>
      <c r="F26" s="125" t="s">
        <v>405</v>
      </c>
      <c r="G26" s="225" t="s">
        <v>406</v>
      </c>
      <c r="H26" s="92" t="s">
        <v>176</v>
      </c>
      <c r="I26" s="26"/>
      <c r="J26" s="107"/>
      <c r="K26" s="11"/>
      <c r="L26" s="100"/>
      <c r="M26" s="101"/>
    </row>
    <row r="27" spans="2:13">
      <c r="B27" s="23"/>
      <c r="C27" s="134"/>
      <c r="D27" s="106" t="s">
        <v>552</v>
      </c>
      <c r="E27" s="96" t="s">
        <v>547</v>
      </c>
      <c r="F27" s="125" t="s">
        <v>549</v>
      </c>
      <c r="G27" s="225" t="s">
        <v>462</v>
      </c>
      <c r="H27" s="92" t="s">
        <v>176</v>
      </c>
      <c r="I27" s="26"/>
      <c r="J27" s="107"/>
      <c r="K27" s="11"/>
      <c r="L27" s="100"/>
      <c r="M27" s="101"/>
    </row>
    <row r="28" spans="2:13">
      <c r="B28" s="23"/>
      <c r="C28" s="134"/>
      <c r="D28" s="104"/>
      <c r="E28" s="96" t="s">
        <v>550</v>
      </c>
      <c r="F28" s="125" t="s">
        <v>551</v>
      </c>
      <c r="G28" s="225" t="s">
        <v>548</v>
      </c>
      <c r="H28" s="92" t="s">
        <v>176</v>
      </c>
      <c r="I28" s="26"/>
      <c r="J28" s="107"/>
      <c r="K28" s="11"/>
      <c r="L28" s="100"/>
      <c r="M28" s="101"/>
    </row>
    <row r="29" spans="2:13">
      <c r="B29" s="23"/>
      <c r="C29" s="134"/>
      <c r="D29" s="104"/>
      <c r="E29" s="96" t="s">
        <v>582</v>
      </c>
      <c r="F29" s="125" t="s">
        <v>584</v>
      </c>
      <c r="G29" s="225" t="s">
        <v>477</v>
      </c>
      <c r="H29" s="92" t="s">
        <v>176</v>
      </c>
      <c r="I29" s="26"/>
      <c r="J29" s="107"/>
      <c r="K29" s="11"/>
      <c r="L29" s="100"/>
      <c r="M29" s="101"/>
    </row>
    <row r="30" spans="2:13">
      <c r="B30" s="23"/>
      <c r="C30" s="135"/>
      <c r="D30" s="105"/>
      <c r="E30" s="96" t="s">
        <v>410</v>
      </c>
      <c r="F30" s="125" t="s">
        <v>409</v>
      </c>
      <c r="G30" s="225" t="s">
        <v>408</v>
      </c>
      <c r="H30" s="93" t="s">
        <v>176</v>
      </c>
      <c r="I30" s="27"/>
      <c r="J30" s="15"/>
      <c r="K30" s="14"/>
      <c r="L30" s="100"/>
      <c r="M30" s="101"/>
    </row>
    <row r="31" spans="2:13">
      <c r="B31" s="23"/>
      <c r="C31" s="133" t="s">
        <v>579</v>
      </c>
      <c r="D31" s="106" t="s">
        <v>453</v>
      </c>
      <c r="E31" s="232" t="s">
        <v>453</v>
      </c>
      <c r="F31" s="233" t="s">
        <v>452</v>
      </c>
      <c r="G31" s="225" t="s">
        <v>451</v>
      </c>
      <c r="H31" s="94" t="s">
        <v>176</v>
      </c>
      <c r="I31" s="28"/>
      <c r="J31" s="108"/>
      <c r="K31" s="10" t="s">
        <v>33</v>
      </c>
      <c r="L31" s="100"/>
      <c r="M31" s="101" t="s">
        <v>643</v>
      </c>
    </row>
    <row r="32" spans="2:13">
      <c r="B32" s="23"/>
      <c r="C32" s="136"/>
      <c r="D32" s="96" t="s">
        <v>580</v>
      </c>
      <c r="E32" s="96" t="s">
        <v>580</v>
      </c>
      <c r="F32" s="96" t="s">
        <v>581</v>
      </c>
      <c r="G32" s="225" t="s">
        <v>592</v>
      </c>
      <c r="H32" s="92" t="s">
        <v>176</v>
      </c>
      <c r="I32" s="26"/>
      <c r="J32" s="107"/>
      <c r="K32" s="11"/>
      <c r="L32" s="100"/>
      <c r="M32" s="101"/>
    </row>
    <row r="33" spans="2:13">
      <c r="B33" s="23"/>
      <c r="C33" s="134"/>
      <c r="D33" s="104" t="s">
        <v>585</v>
      </c>
      <c r="E33" s="137" t="s">
        <v>586</v>
      </c>
      <c r="F33" s="138" t="s">
        <v>588</v>
      </c>
      <c r="G33" s="225" t="s">
        <v>590</v>
      </c>
      <c r="H33" s="92" t="s">
        <v>176</v>
      </c>
      <c r="I33" s="26"/>
      <c r="J33" s="107"/>
      <c r="K33" s="11"/>
      <c r="L33" s="100"/>
      <c r="M33" s="101"/>
    </row>
    <row r="34" spans="2:13">
      <c r="B34" s="23"/>
      <c r="C34" s="134"/>
      <c r="D34" s="105"/>
      <c r="E34" s="96" t="s">
        <v>587</v>
      </c>
      <c r="F34" s="125" t="s">
        <v>589</v>
      </c>
      <c r="G34" s="225" t="s">
        <v>591</v>
      </c>
      <c r="H34" s="92" t="s">
        <v>176</v>
      </c>
      <c r="I34" s="26"/>
      <c r="J34" s="107"/>
      <c r="K34" s="11"/>
      <c r="L34" s="100"/>
      <c r="M34" s="101"/>
    </row>
    <row r="35" spans="2:13">
      <c r="B35" s="23"/>
      <c r="C35" s="133" t="s">
        <v>540</v>
      </c>
      <c r="D35" s="106" t="s">
        <v>554</v>
      </c>
      <c r="E35" s="96" t="s">
        <v>445</v>
      </c>
      <c r="F35" s="125" t="s">
        <v>387</v>
      </c>
      <c r="G35" s="225" t="s">
        <v>383</v>
      </c>
      <c r="H35" s="94" t="s">
        <v>176</v>
      </c>
      <c r="I35" s="28"/>
      <c r="J35" s="108"/>
      <c r="K35" s="10" t="s">
        <v>33</v>
      </c>
      <c r="L35" s="100"/>
      <c r="M35" s="101"/>
    </row>
    <row r="36" spans="2:13">
      <c r="B36" s="23"/>
      <c r="C36" s="134"/>
      <c r="D36" s="104"/>
      <c r="E36" s="96" t="s">
        <v>555</v>
      </c>
      <c r="F36" s="125" t="s">
        <v>386</v>
      </c>
      <c r="G36" s="225" t="s">
        <v>384</v>
      </c>
      <c r="H36" s="92" t="s">
        <v>176</v>
      </c>
      <c r="I36" s="26"/>
      <c r="J36" s="107"/>
      <c r="K36" s="11"/>
      <c r="L36" s="100"/>
      <c r="M36" s="101"/>
    </row>
    <row r="37" spans="2:13">
      <c r="B37" s="23"/>
      <c r="C37" s="134"/>
      <c r="D37" s="104"/>
      <c r="E37" s="96" t="s">
        <v>447</v>
      </c>
      <c r="F37" s="125" t="s">
        <v>559</v>
      </c>
      <c r="G37" s="225" t="s">
        <v>388</v>
      </c>
      <c r="H37" s="92" t="s">
        <v>176</v>
      </c>
      <c r="I37" s="26"/>
      <c r="J37" s="107"/>
      <c r="K37" s="11"/>
      <c r="L37" s="100"/>
      <c r="M37" s="101"/>
    </row>
    <row r="38" spans="2:13">
      <c r="B38" s="23"/>
      <c r="C38" s="134"/>
      <c r="D38" s="104"/>
      <c r="E38" s="96" t="s">
        <v>449</v>
      </c>
      <c r="F38" s="125" t="s">
        <v>560</v>
      </c>
      <c r="G38" s="225" t="s">
        <v>390</v>
      </c>
      <c r="H38" s="92" t="s">
        <v>176</v>
      </c>
      <c r="I38" s="26"/>
      <c r="J38" s="107"/>
      <c r="K38" s="11"/>
      <c r="L38" s="100"/>
      <c r="M38" s="101"/>
    </row>
    <row r="39" spans="2:13">
      <c r="B39" s="23"/>
      <c r="C39" s="134"/>
      <c r="D39" s="104"/>
      <c r="E39" s="96" t="s">
        <v>556</v>
      </c>
      <c r="F39" s="125" t="s">
        <v>561</v>
      </c>
      <c r="G39" s="225" t="s">
        <v>389</v>
      </c>
      <c r="H39" s="92" t="s">
        <v>176</v>
      </c>
      <c r="I39" s="26"/>
      <c r="J39" s="107"/>
      <c r="K39" s="11"/>
      <c r="L39" s="100"/>
      <c r="M39" s="101"/>
    </row>
    <row r="40" spans="2:13">
      <c r="B40" s="23"/>
      <c r="C40" s="134"/>
      <c r="D40" s="104"/>
      <c r="E40" s="96" t="s">
        <v>557</v>
      </c>
      <c r="F40" s="125" t="s">
        <v>562</v>
      </c>
      <c r="G40" s="225" t="s">
        <v>564</v>
      </c>
      <c r="H40" s="92" t="s">
        <v>176</v>
      </c>
      <c r="I40" s="26"/>
      <c r="J40" s="107"/>
      <c r="K40" s="11"/>
      <c r="L40" s="100"/>
      <c r="M40" s="101"/>
    </row>
    <row r="41" spans="2:13">
      <c r="B41" s="23"/>
      <c r="C41" s="134"/>
      <c r="D41" s="105"/>
      <c r="E41" s="96" t="s">
        <v>558</v>
      </c>
      <c r="F41" s="125" t="s">
        <v>563</v>
      </c>
      <c r="G41" s="225" t="s">
        <v>565</v>
      </c>
      <c r="H41" s="92"/>
      <c r="I41" s="26"/>
      <c r="J41" s="107"/>
      <c r="K41" s="11"/>
      <c r="L41" s="100"/>
      <c r="M41" s="101"/>
    </row>
    <row r="42" spans="2:13">
      <c r="B42" s="23"/>
      <c r="C42" s="134"/>
      <c r="D42" s="106" t="s">
        <v>566</v>
      </c>
      <c r="E42" s="96" t="s">
        <v>569</v>
      </c>
      <c r="F42" s="125" t="s">
        <v>571</v>
      </c>
      <c r="G42" s="225" t="s">
        <v>575</v>
      </c>
      <c r="H42" s="92" t="s">
        <v>176</v>
      </c>
      <c r="I42" s="26"/>
      <c r="J42" s="107"/>
      <c r="K42" s="11"/>
      <c r="L42" s="100"/>
      <c r="M42" s="101"/>
    </row>
    <row r="43" spans="2:13">
      <c r="B43" s="23"/>
      <c r="C43" s="134"/>
      <c r="D43" s="105"/>
      <c r="E43" s="96" t="s">
        <v>570</v>
      </c>
      <c r="F43" s="125" t="s">
        <v>572</v>
      </c>
      <c r="G43" s="225" t="s">
        <v>576</v>
      </c>
      <c r="H43" s="92" t="s">
        <v>176</v>
      </c>
      <c r="I43" s="26"/>
      <c r="J43" s="107"/>
      <c r="K43" s="11"/>
      <c r="L43" s="100"/>
      <c r="M43" s="101"/>
    </row>
    <row r="44" spans="2:13">
      <c r="B44" s="23"/>
      <c r="C44" s="134"/>
      <c r="D44" s="91" t="s">
        <v>568</v>
      </c>
      <c r="E44" s="96" t="s">
        <v>568</v>
      </c>
      <c r="F44" s="125" t="s">
        <v>573</v>
      </c>
      <c r="G44" s="225" t="s">
        <v>577</v>
      </c>
      <c r="H44" s="92" t="s">
        <v>176</v>
      </c>
      <c r="I44" s="26"/>
      <c r="J44" s="107"/>
      <c r="K44" s="11"/>
      <c r="L44" s="100"/>
      <c r="M44" s="101"/>
    </row>
    <row r="45" spans="2:13" ht="22.5">
      <c r="B45" s="23"/>
      <c r="C45" s="134"/>
      <c r="D45" s="91" t="s">
        <v>567</v>
      </c>
      <c r="E45" s="96" t="s">
        <v>567</v>
      </c>
      <c r="F45" s="125" t="s">
        <v>574</v>
      </c>
      <c r="G45" s="225" t="s">
        <v>578</v>
      </c>
      <c r="H45" s="93" t="s">
        <v>176</v>
      </c>
      <c r="I45" s="27"/>
      <c r="J45" s="15"/>
      <c r="K45" s="14"/>
      <c r="L45" s="100"/>
      <c r="M45" s="101" t="s">
        <v>753</v>
      </c>
    </row>
    <row r="46" spans="2:13">
      <c r="B46" s="23"/>
      <c r="C46" s="134"/>
      <c r="D46" s="106" t="s">
        <v>479</v>
      </c>
      <c r="E46" s="96" t="s">
        <v>755</v>
      </c>
      <c r="F46" s="125" t="s">
        <v>754</v>
      </c>
      <c r="G46" s="225"/>
      <c r="H46" s="92"/>
      <c r="I46" s="26"/>
      <c r="J46" s="107"/>
      <c r="K46" s="11"/>
      <c r="L46" s="100"/>
      <c r="M46" s="101"/>
    </row>
    <row r="47" spans="2:13">
      <c r="B47" s="23"/>
      <c r="C47" s="134"/>
      <c r="D47" s="104"/>
      <c r="E47" s="96" t="s">
        <v>756</v>
      </c>
      <c r="F47" s="125" t="s">
        <v>758</v>
      </c>
      <c r="G47" s="225"/>
      <c r="H47" s="92"/>
      <c r="I47" s="26"/>
      <c r="J47" s="107"/>
      <c r="K47" s="11"/>
      <c r="L47" s="100"/>
      <c r="M47" s="101"/>
    </row>
    <row r="48" spans="2:13">
      <c r="B48" s="23"/>
      <c r="C48" s="135"/>
      <c r="D48" s="105"/>
      <c r="E48" s="96" t="s">
        <v>757</v>
      </c>
      <c r="F48" s="125" t="s">
        <v>759</v>
      </c>
      <c r="G48" s="225"/>
      <c r="H48" s="92"/>
      <c r="I48" s="26"/>
      <c r="J48" s="107"/>
      <c r="K48" s="11"/>
      <c r="L48" s="100"/>
      <c r="M48" s="101"/>
    </row>
    <row r="49" spans="2:15" ht="22.5">
      <c r="B49" s="102"/>
      <c r="C49" s="116" t="s">
        <v>146</v>
      </c>
      <c r="D49" s="10" t="s">
        <v>526</v>
      </c>
      <c r="E49" s="127" t="s">
        <v>523</v>
      </c>
      <c r="F49" s="127" t="s">
        <v>147</v>
      </c>
      <c r="G49" s="225" t="s">
        <v>533</v>
      </c>
      <c r="H49" s="94"/>
      <c r="I49" s="28"/>
      <c r="J49" s="10" t="s">
        <v>70</v>
      </c>
      <c r="K49" s="10" t="s">
        <v>71</v>
      </c>
      <c r="L49" s="100"/>
      <c r="M49" s="101"/>
    </row>
    <row r="50" spans="2:15">
      <c r="B50" s="23"/>
      <c r="C50" s="115"/>
      <c r="D50" s="11"/>
      <c r="E50" s="127" t="s">
        <v>522</v>
      </c>
      <c r="F50" s="127" t="s">
        <v>148</v>
      </c>
      <c r="G50" s="225" t="s">
        <v>534</v>
      </c>
      <c r="H50" s="92"/>
      <c r="I50" s="26"/>
      <c r="J50" s="11"/>
      <c r="K50" s="11" t="s">
        <v>33</v>
      </c>
      <c r="L50" s="100"/>
      <c r="M50" s="101"/>
    </row>
    <row r="51" spans="2:15">
      <c r="B51" s="23"/>
      <c r="C51" s="115"/>
      <c r="D51" s="11"/>
      <c r="E51" s="127" t="s">
        <v>525</v>
      </c>
      <c r="F51" s="127" t="s">
        <v>149</v>
      </c>
      <c r="G51" s="225" t="s">
        <v>535</v>
      </c>
      <c r="H51" s="92"/>
      <c r="I51" s="26"/>
      <c r="J51" s="11"/>
      <c r="K51" s="12"/>
      <c r="L51" s="100"/>
      <c r="M51" s="101"/>
    </row>
    <row r="52" spans="2:15">
      <c r="B52" s="23"/>
      <c r="C52" s="115"/>
      <c r="D52" s="11"/>
      <c r="E52" s="127" t="s">
        <v>150</v>
      </c>
      <c r="F52" s="127" t="s">
        <v>150</v>
      </c>
      <c r="G52" s="225" t="s">
        <v>536</v>
      </c>
      <c r="H52" s="92"/>
      <c r="I52" s="26"/>
      <c r="J52" s="11"/>
      <c r="K52" s="12"/>
      <c r="L52" s="100"/>
      <c r="M52" s="101"/>
    </row>
    <row r="53" spans="2:15">
      <c r="B53" s="23"/>
      <c r="C53" s="115"/>
      <c r="D53" s="11"/>
      <c r="E53" s="127" t="s">
        <v>151</v>
      </c>
      <c r="F53" s="127" t="s">
        <v>151</v>
      </c>
      <c r="G53" s="225" t="s">
        <v>537</v>
      </c>
      <c r="H53" s="92"/>
      <c r="I53" s="26"/>
      <c r="J53" s="11"/>
      <c r="K53" s="12"/>
      <c r="L53" s="100"/>
      <c r="M53" s="101"/>
    </row>
    <row r="54" spans="2:15">
      <c r="B54" s="23"/>
      <c r="C54" s="117"/>
      <c r="D54" s="14"/>
      <c r="E54" s="127" t="s">
        <v>524</v>
      </c>
      <c r="F54" s="127" t="s">
        <v>93</v>
      </c>
      <c r="G54" s="225" t="s">
        <v>431</v>
      </c>
      <c r="H54" s="93"/>
      <c r="I54" s="27"/>
      <c r="J54" s="14"/>
      <c r="K54" s="13"/>
      <c r="L54" s="100"/>
      <c r="M54" s="101"/>
    </row>
    <row r="55" spans="2:15" ht="22.5">
      <c r="B55" s="23"/>
      <c r="C55" s="317" t="s">
        <v>167</v>
      </c>
      <c r="D55" s="106" t="s">
        <v>411</v>
      </c>
      <c r="E55" s="96" t="s">
        <v>412</v>
      </c>
      <c r="F55" s="125"/>
      <c r="G55" s="225" t="s">
        <v>418</v>
      </c>
      <c r="H55" s="94"/>
      <c r="I55" s="28"/>
      <c r="J55" s="108"/>
      <c r="K55" s="10" t="s">
        <v>33</v>
      </c>
      <c r="L55" s="100"/>
      <c r="M55" s="101"/>
    </row>
    <row r="56" spans="2:15" ht="22.5">
      <c r="B56" s="23"/>
      <c r="C56" s="318"/>
      <c r="D56" s="91" t="s">
        <v>414</v>
      </c>
      <c r="E56" s="96" t="s">
        <v>413</v>
      </c>
      <c r="F56" s="125"/>
      <c r="G56" s="225" t="s">
        <v>419</v>
      </c>
      <c r="H56" s="93"/>
      <c r="I56" s="27"/>
      <c r="J56" s="15"/>
      <c r="K56" s="14"/>
      <c r="L56" s="100"/>
      <c r="M56" s="101"/>
    </row>
    <row r="57" spans="2:15">
      <c r="B57" s="23"/>
      <c r="C57" s="317" t="s">
        <v>168</v>
      </c>
      <c r="D57" s="106" t="s">
        <v>415</v>
      </c>
      <c r="E57" s="96" t="s">
        <v>416</v>
      </c>
      <c r="F57" s="125"/>
      <c r="G57" s="225" t="s">
        <v>420</v>
      </c>
      <c r="H57" s="94"/>
      <c r="I57" s="28"/>
      <c r="J57" s="10" t="s">
        <v>70</v>
      </c>
      <c r="K57" s="10" t="s">
        <v>33</v>
      </c>
      <c r="L57" s="100"/>
      <c r="M57" s="101"/>
    </row>
    <row r="58" spans="2:15">
      <c r="B58" s="24"/>
      <c r="C58" s="318"/>
      <c r="D58" s="91" t="s">
        <v>422</v>
      </c>
      <c r="E58" s="96" t="s">
        <v>417</v>
      </c>
      <c r="F58" s="125"/>
      <c r="G58" s="225" t="s">
        <v>421</v>
      </c>
      <c r="H58" s="93"/>
      <c r="I58" s="27"/>
      <c r="J58" s="14"/>
      <c r="K58" s="14"/>
      <c r="L58" s="100"/>
      <c r="M58" s="101"/>
    </row>
    <row r="59" spans="2:15">
      <c r="B59" s="22" t="s">
        <v>74</v>
      </c>
      <c r="C59" s="21" t="s">
        <v>14</v>
      </c>
      <c r="D59" s="228" t="s">
        <v>340</v>
      </c>
      <c r="E59" s="229" t="s">
        <v>20</v>
      </c>
      <c r="F59" s="229" t="s">
        <v>20</v>
      </c>
      <c r="G59" s="230"/>
      <c r="H59" s="92" t="s">
        <v>176</v>
      </c>
      <c r="I59" s="26"/>
      <c r="J59" s="11"/>
      <c r="K59" s="11"/>
      <c r="L59" s="100"/>
      <c r="M59" s="101"/>
    </row>
    <row r="60" spans="2:15">
      <c r="B60" s="23"/>
      <c r="C60" s="19"/>
      <c r="D60" s="231"/>
      <c r="E60" s="229" t="s">
        <v>21</v>
      </c>
      <c r="F60" s="229" t="s">
        <v>21</v>
      </c>
      <c r="G60" s="230" t="s">
        <v>434</v>
      </c>
      <c r="H60" s="92" t="s">
        <v>176</v>
      </c>
      <c r="I60" s="26"/>
      <c r="J60" s="11"/>
      <c r="K60" s="11"/>
      <c r="L60" s="100"/>
      <c r="M60" s="101"/>
    </row>
    <row r="61" spans="2:15">
      <c r="B61" s="23"/>
      <c r="C61" s="19"/>
      <c r="D61" s="90"/>
      <c r="E61" s="91" t="s">
        <v>19</v>
      </c>
      <c r="F61" s="91" t="s">
        <v>19</v>
      </c>
      <c r="G61" s="225" t="s">
        <v>435</v>
      </c>
      <c r="H61" s="92"/>
      <c r="I61" s="26"/>
      <c r="J61" s="11"/>
      <c r="K61" s="11"/>
      <c r="L61" s="100"/>
      <c r="M61" s="101"/>
    </row>
    <row r="62" spans="2:15" ht="33.75">
      <c r="B62" s="102"/>
      <c r="C62" s="19"/>
      <c r="D62" s="109" t="s">
        <v>500</v>
      </c>
      <c r="E62" s="96" t="s">
        <v>436</v>
      </c>
      <c r="F62" s="91" t="s">
        <v>15</v>
      </c>
      <c r="G62" s="225" t="s">
        <v>502</v>
      </c>
      <c r="H62" s="94"/>
      <c r="I62" s="28" t="s">
        <v>176</v>
      </c>
      <c r="J62" s="10" t="s">
        <v>16</v>
      </c>
      <c r="K62" s="10" t="s">
        <v>17</v>
      </c>
      <c r="L62" s="100"/>
      <c r="M62" s="101"/>
      <c r="N62" s="8"/>
      <c r="O62" s="8"/>
    </row>
    <row r="63" spans="2:15">
      <c r="B63" s="23"/>
      <c r="C63" s="19"/>
      <c r="D63" s="110"/>
      <c r="E63" s="96" t="s">
        <v>437</v>
      </c>
      <c r="F63" s="91" t="s">
        <v>18</v>
      </c>
      <c r="G63" s="225" t="s">
        <v>503</v>
      </c>
      <c r="H63" s="92"/>
      <c r="I63" s="26" t="s">
        <v>176</v>
      </c>
      <c r="J63" s="11"/>
      <c r="K63" s="11"/>
      <c r="L63" s="100"/>
      <c r="M63" s="101"/>
      <c r="N63" s="8"/>
      <c r="O63" s="8"/>
    </row>
    <row r="64" spans="2:15">
      <c r="B64" s="23"/>
      <c r="C64" s="19"/>
      <c r="D64" s="110"/>
      <c r="E64" s="96" t="s">
        <v>438</v>
      </c>
      <c r="F64" s="91" t="s">
        <v>22</v>
      </c>
      <c r="G64" s="225" t="s">
        <v>505</v>
      </c>
      <c r="H64" s="92"/>
      <c r="I64" s="26" t="s">
        <v>176</v>
      </c>
      <c r="J64" s="11"/>
      <c r="K64" s="11"/>
      <c r="L64" s="100"/>
      <c r="M64" s="101"/>
    </row>
    <row r="65" spans="2:13">
      <c r="B65" s="23"/>
      <c r="C65" s="19"/>
      <c r="D65" s="110"/>
      <c r="E65" s="96" t="s">
        <v>439</v>
      </c>
      <c r="F65" s="91" t="s">
        <v>23</v>
      </c>
      <c r="G65" s="225" t="s">
        <v>506</v>
      </c>
      <c r="H65" s="92"/>
      <c r="I65" s="26" t="s">
        <v>176</v>
      </c>
      <c r="J65" s="11"/>
      <c r="K65" s="11"/>
      <c r="L65" s="100"/>
      <c r="M65" s="101"/>
    </row>
    <row r="66" spans="2:13">
      <c r="B66" s="23"/>
      <c r="C66" s="19"/>
      <c r="D66" s="110"/>
      <c r="E66" s="96" t="s">
        <v>440</v>
      </c>
      <c r="F66" s="91" t="s">
        <v>24</v>
      </c>
      <c r="G66" s="225" t="s">
        <v>507</v>
      </c>
      <c r="H66" s="92"/>
      <c r="I66" s="26" t="s">
        <v>176</v>
      </c>
      <c r="J66" s="11"/>
      <c r="K66" s="11"/>
      <c r="L66" s="100"/>
      <c r="M66" s="101"/>
    </row>
    <row r="67" spans="2:13">
      <c r="B67" s="23"/>
      <c r="C67" s="19"/>
      <c r="D67" s="110"/>
      <c r="E67" s="96" t="s">
        <v>441</v>
      </c>
      <c r="F67" s="91" t="s">
        <v>25</v>
      </c>
      <c r="G67" s="225" t="s">
        <v>504</v>
      </c>
      <c r="H67" s="92"/>
      <c r="I67" s="26" t="s">
        <v>176</v>
      </c>
      <c r="J67" s="11"/>
      <c r="K67" s="11"/>
      <c r="L67" s="100"/>
      <c r="M67" s="101"/>
    </row>
    <row r="68" spans="2:13">
      <c r="B68" s="23"/>
      <c r="C68" s="19"/>
      <c r="D68" s="110"/>
      <c r="E68" s="91" t="s">
        <v>26</v>
      </c>
      <c r="F68" s="91" t="s">
        <v>26</v>
      </c>
      <c r="G68" s="225" t="s">
        <v>508</v>
      </c>
      <c r="H68" s="92"/>
      <c r="I68" s="26"/>
      <c r="J68" s="11"/>
      <c r="K68" s="11"/>
      <c r="L68" s="100"/>
      <c r="M68" s="101"/>
    </row>
    <row r="69" spans="2:13">
      <c r="B69" s="23"/>
      <c r="C69" s="19"/>
      <c r="D69" s="110"/>
      <c r="E69" s="91" t="s">
        <v>442</v>
      </c>
      <c r="F69" s="91" t="s">
        <v>27</v>
      </c>
      <c r="G69" s="225" t="s">
        <v>509</v>
      </c>
      <c r="H69" s="92"/>
      <c r="I69" s="26" t="s">
        <v>176</v>
      </c>
      <c r="J69" s="11"/>
      <c r="K69" s="11"/>
      <c r="L69" s="100"/>
      <c r="M69" s="101"/>
    </row>
    <row r="70" spans="2:13">
      <c r="B70" s="23"/>
      <c r="C70" s="19"/>
      <c r="D70" s="90"/>
      <c r="E70" s="91" t="s">
        <v>444</v>
      </c>
      <c r="F70" s="91" t="s">
        <v>29</v>
      </c>
      <c r="G70" s="225" t="s">
        <v>510</v>
      </c>
      <c r="H70" s="93"/>
      <c r="I70" s="27" t="s">
        <v>176</v>
      </c>
      <c r="J70" s="14"/>
      <c r="K70" s="14"/>
      <c r="L70" s="100"/>
      <c r="M70" s="101"/>
    </row>
    <row r="71" spans="2:13" ht="22.5">
      <c r="B71" s="23"/>
      <c r="C71" s="19"/>
      <c r="D71" s="91" t="s">
        <v>501</v>
      </c>
      <c r="E71" s="91" t="s">
        <v>499</v>
      </c>
      <c r="F71" s="91" t="s">
        <v>28</v>
      </c>
      <c r="G71" s="225" t="s">
        <v>433</v>
      </c>
      <c r="H71" s="92"/>
      <c r="I71" s="26"/>
      <c r="J71" s="11"/>
      <c r="K71" s="11"/>
      <c r="L71" s="100"/>
      <c r="M71" s="101"/>
    </row>
    <row r="72" spans="2:13">
      <c r="B72" s="23"/>
      <c r="C72" s="25" t="s">
        <v>30</v>
      </c>
      <c r="D72" s="91" t="s">
        <v>31</v>
      </c>
      <c r="E72" s="91" t="s">
        <v>31</v>
      </c>
      <c r="F72" s="91" t="s">
        <v>31</v>
      </c>
      <c r="G72" s="225"/>
      <c r="H72" s="95"/>
      <c r="I72" s="29"/>
      <c r="J72" s="9" t="s">
        <v>32</v>
      </c>
      <c r="K72" s="6" t="s">
        <v>33</v>
      </c>
      <c r="L72" s="100"/>
      <c r="M72" s="101"/>
    </row>
    <row r="73" spans="2:13" ht="33.75">
      <c r="B73" s="23"/>
      <c r="C73" s="21" t="s">
        <v>34</v>
      </c>
      <c r="D73" s="91" t="s">
        <v>35</v>
      </c>
      <c r="E73" s="96" t="s">
        <v>453</v>
      </c>
      <c r="F73" s="125" t="s">
        <v>452</v>
      </c>
      <c r="G73" s="225" t="s">
        <v>457</v>
      </c>
      <c r="H73" s="94" t="s">
        <v>176</v>
      </c>
      <c r="I73" s="28"/>
      <c r="J73" s="10" t="s">
        <v>16</v>
      </c>
      <c r="K73" s="10" t="s">
        <v>17</v>
      </c>
      <c r="L73" s="100"/>
      <c r="M73" s="101"/>
    </row>
    <row r="74" spans="2:13" ht="22.5">
      <c r="B74" s="23"/>
      <c r="C74" s="19"/>
      <c r="D74" s="91" t="s">
        <v>36</v>
      </c>
      <c r="E74" s="96" t="s">
        <v>454</v>
      </c>
      <c r="F74" s="125" t="s">
        <v>455</v>
      </c>
      <c r="G74" s="225" t="s">
        <v>458</v>
      </c>
      <c r="H74" s="92"/>
      <c r="I74" s="26" t="s">
        <v>176</v>
      </c>
      <c r="J74" s="11"/>
      <c r="K74" s="11"/>
      <c r="L74" s="100"/>
      <c r="M74" s="101"/>
    </row>
    <row r="75" spans="2:13">
      <c r="B75" s="23"/>
      <c r="C75" s="19"/>
      <c r="D75" s="110" t="s">
        <v>500</v>
      </c>
      <c r="E75" s="91" t="s">
        <v>425</v>
      </c>
      <c r="F75" s="91" t="s">
        <v>37</v>
      </c>
      <c r="G75" s="225" t="s">
        <v>511</v>
      </c>
      <c r="H75" s="92"/>
      <c r="I75" s="26" t="s">
        <v>176</v>
      </c>
      <c r="J75" s="11"/>
      <c r="K75" s="11"/>
      <c r="L75" s="100"/>
      <c r="M75" s="101"/>
    </row>
    <row r="76" spans="2:13">
      <c r="B76" s="23"/>
      <c r="C76" s="19"/>
      <c r="D76" s="110"/>
      <c r="E76" s="91" t="s">
        <v>426</v>
      </c>
      <c r="F76" s="91" t="s">
        <v>38</v>
      </c>
      <c r="G76" s="225" t="s">
        <v>512</v>
      </c>
      <c r="H76" s="92"/>
      <c r="I76" s="26" t="s">
        <v>176</v>
      </c>
      <c r="J76" s="11"/>
      <c r="K76" s="11"/>
      <c r="L76" s="100"/>
      <c r="M76" s="101"/>
    </row>
    <row r="77" spans="2:13">
      <c r="B77" s="23"/>
      <c r="C77" s="19"/>
      <c r="D77" s="110"/>
      <c r="E77" s="91" t="s">
        <v>427</v>
      </c>
      <c r="F77" s="91" t="s">
        <v>39</v>
      </c>
      <c r="G77" s="225" t="s">
        <v>513</v>
      </c>
      <c r="H77" s="92"/>
      <c r="I77" s="26" t="s">
        <v>176</v>
      </c>
      <c r="J77" s="11"/>
      <c r="K77" s="11"/>
      <c r="L77" s="100"/>
      <c r="M77" s="101"/>
    </row>
    <row r="78" spans="2:13">
      <c r="B78" s="23"/>
      <c r="C78" s="19"/>
      <c r="D78" s="110"/>
      <c r="E78" s="91" t="s">
        <v>428</v>
      </c>
      <c r="F78" s="91" t="s">
        <v>43</v>
      </c>
      <c r="G78" s="225" t="s">
        <v>514</v>
      </c>
      <c r="H78" s="92"/>
      <c r="I78" s="26" t="s">
        <v>176</v>
      </c>
      <c r="J78" s="11"/>
      <c r="K78" s="11"/>
      <c r="L78" s="100"/>
      <c r="M78" s="101"/>
    </row>
    <row r="79" spans="2:13">
      <c r="B79" s="23"/>
      <c r="C79" s="19"/>
      <c r="D79" s="110"/>
      <c r="E79" s="91" t="s">
        <v>429</v>
      </c>
      <c r="F79" s="125" t="s">
        <v>424</v>
      </c>
      <c r="G79" s="225" t="s">
        <v>516</v>
      </c>
      <c r="H79" s="92"/>
      <c r="I79" s="26" t="s">
        <v>176</v>
      </c>
      <c r="J79" s="11"/>
      <c r="K79" s="11"/>
      <c r="L79" s="100"/>
      <c r="M79" s="101"/>
    </row>
    <row r="80" spans="2:13">
      <c r="B80" s="23"/>
      <c r="C80" s="19"/>
      <c r="D80" s="110"/>
      <c r="E80" s="96" t="s">
        <v>430</v>
      </c>
      <c r="F80" s="125" t="s">
        <v>423</v>
      </c>
      <c r="G80" s="225" t="s">
        <v>515</v>
      </c>
      <c r="H80" s="93"/>
      <c r="I80" s="27" t="s">
        <v>176</v>
      </c>
      <c r="J80" s="14"/>
      <c r="K80" s="14"/>
      <c r="L80" s="100"/>
      <c r="M80" s="101"/>
    </row>
    <row r="81" spans="2:13">
      <c r="B81" s="23"/>
      <c r="C81" s="19"/>
      <c r="D81" s="90"/>
      <c r="E81" s="91" t="s">
        <v>432</v>
      </c>
      <c r="F81" s="91" t="s">
        <v>41</v>
      </c>
      <c r="G81" s="225" t="s">
        <v>517</v>
      </c>
      <c r="H81" s="92"/>
      <c r="I81" s="26"/>
      <c r="J81" s="11"/>
      <c r="K81" s="11"/>
      <c r="L81" s="100"/>
      <c r="M81" s="101"/>
    </row>
    <row r="82" spans="2:13">
      <c r="B82" s="23"/>
      <c r="C82" s="19"/>
      <c r="D82" s="109" t="s">
        <v>498</v>
      </c>
      <c r="E82" s="128" t="s">
        <v>496</v>
      </c>
      <c r="F82" s="127" t="s">
        <v>40</v>
      </c>
      <c r="G82" s="225" t="s">
        <v>459</v>
      </c>
      <c r="H82" s="92"/>
      <c r="I82" s="26" t="s">
        <v>176</v>
      </c>
      <c r="J82" s="11"/>
      <c r="K82" s="11"/>
      <c r="L82" s="100"/>
      <c r="M82" s="101"/>
    </row>
    <row r="83" spans="2:13">
      <c r="B83" s="23"/>
      <c r="C83" s="19"/>
      <c r="D83" s="110"/>
      <c r="E83" s="128" t="s">
        <v>497</v>
      </c>
      <c r="F83" s="127" t="s">
        <v>42</v>
      </c>
      <c r="G83" s="225" t="s">
        <v>460</v>
      </c>
      <c r="H83" s="92"/>
      <c r="I83" s="26" t="s">
        <v>176</v>
      </c>
      <c r="J83" s="11"/>
      <c r="K83" s="11"/>
      <c r="L83" s="100"/>
      <c r="M83" s="101"/>
    </row>
    <row r="84" spans="2:13">
      <c r="B84" s="23"/>
      <c r="C84" s="19"/>
      <c r="D84" s="110"/>
      <c r="E84" s="127" t="s">
        <v>44</v>
      </c>
      <c r="F84" s="127" t="s">
        <v>44</v>
      </c>
      <c r="G84" s="225" t="s">
        <v>461</v>
      </c>
      <c r="H84" s="92"/>
      <c r="I84" s="26" t="s">
        <v>176</v>
      </c>
      <c r="J84" s="11"/>
      <c r="K84" s="11"/>
      <c r="L84" s="100"/>
      <c r="M84" s="101"/>
    </row>
    <row r="85" spans="2:13" ht="22.5">
      <c r="B85" s="23"/>
      <c r="C85" s="19"/>
      <c r="D85" s="90"/>
      <c r="E85" s="127" t="s">
        <v>499</v>
      </c>
      <c r="F85" s="127" t="s">
        <v>46</v>
      </c>
      <c r="G85" s="225" t="s">
        <v>431</v>
      </c>
      <c r="H85" s="92"/>
      <c r="I85" s="26"/>
      <c r="J85" s="11"/>
      <c r="K85" s="11"/>
      <c r="L85" s="100"/>
      <c r="M85" s="101"/>
    </row>
    <row r="86" spans="2:13">
      <c r="B86" s="23"/>
      <c r="C86" s="21" t="s">
        <v>47</v>
      </c>
      <c r="D86" s="118" t="s">
        <v>448</v>
      </c>
      <c r="E86" s="236" t="s">
        <v>445</v>
      </c>
      <c r="F86" s="237" t="s">
        <v>387</v>
      </c>
      <c r="G86" s="226" t="s">
        <v>383</v>
      </c>
      <c r="H86" s="94" t="s">
        <v>176</v>
      </c>
      <c r="I86" s="28"/>
      <c r="J86" s="10" t="s">
        <v>32</v>
      </c>
      <c r="K86" s="10" t="s">
        <v>33</v>
      </c>
      <c r="L86" s="100"/>
      <c r="M86" s="101"/>
    </row>
    <row r="87" spans="2:13">
      <c r="B87" s="23"/>
      <c r="C87" s="19"/>
      <c r="D87" s="120"/>
      <c r="E87" s="236" t="s">
        <v>446</v>
      </c>
      <c r="F87" s="237" t="s">
        <v>386</v>
      </c>
      <c r="G87" s="226" t="s">
        <v>384</v>
      </c>
      <c r="H87" s="92" t="s">
        <v>176</v>
      </c>
      <c r="I87" s="26"/>
      <c r="J87" s="11"/>
      <c r="K87" s="11"/>
      <c r="L87" s="100"/>
      <c r="M87" s="101"/>
    </row>
    <row r="88" spans="2:13">
      <c r="B88" s="23"/>
      <c r="C88" s="19"/>
      <c r="D88" s="121"/>
      <c r="E88" s="236" t="s">
        <v>447</v>
      </c>
      <c r="F88" s="237" t="s">
        <v>385</v>
      </c>
      <c r="G88" s="226" t="s">
        <v>388</v>
      </c>
      <c r="H88" s="92" t="s">
        <v>176</v>
      </c>
      <c r="I88" s="26"/>
      <c r="J88" s="11"/>
      <c r="K88" s="11"/>
      <c r="L88" s="100"/>
      <c r="M88" s="101"/>
    </row>
    <row r="89" spans="2:13">
      <c r="B89" s="23"/>
      <c r="C89" s="19"/>
      <c r="D89" s="112" t="s">
        <v>449</v>
      </c>
      <c r="E89" s="238" t="s">
        <v>48</v>
      </c>
      <c r="F89" s="238" t="s">
        <v>48</v>
      </c>
      <c r="G89" s="226" t="s">
        <v>390</v>
      </c>
      <c r="H89" s="92" t="s">
        <v>176</v>
      </c>
      <c r="I89" s="26"/>
      <c r="J89" s="11"/>
      <c r="K89" s="11"/>
      <c r="L89" s="100"/>
      <c r="M89" s="101"/>
    </row>
    <row r="90" spans="2:13">
      <c r="B90" s="24"/>
      <c r="C90" s="20"/>
      <c r="D90" s="112" t="s">
        <v>450</v>
      </c>
      <c r="E90" s="238" t="s">
        <v>49</v>
      </c>
      <c r="F90" s="238" t="s">
        <v>49</v>
      </c>
      <c r="G90" s="226" t="s">
        <v>389</v>
      </c>
      <c r="H90" s="93" t="s">
        <v>176</v>
      </c>
      <c r="I90" s="27"/>
      <c r="J90" s="14"/>
      <c r="K90" s="14"/>
      <c r="L90" s="100"/>
      <c r="M90" s="101"/>
    </row>
    <row r="91" spans="2:13" ht="33.75">
      <c r="B91" s="22" t="s">
        <v>73</v>
      </c>
      <c r="C91" s="320" t="s">
        <v>50</v>
      </c>
      <c r="D91" s="112" t="s">
        <v>478</v>
      </c>
      <c r="E91" s="236"/>
      <c r="F91" s="238" t="s">
        <v>51</v>
      </c>
      <c r="G91" s="226" t="s">
        <v>462</v>
      </c>
      <c r="H91" s="94"/>
      <c r="I91" s="28"/>
      <c r="J91" s="108"/>
      <c r="K91" s="10" t="s">
        <v>17</v>
      </c>
      <c r="L91" s="100"/>
      <c r="M91" s="101"/>
    </row>
    <row r="92" spans="2:13">
      <c r="B92" s="23"/>
      <c r="C92" s="322"/>
      <c r="D92" s="91"/>
      <c r="E92" s="128"/>
      <c r="F92" s="127" t="s">
        <v>52</v>
      </c>
      <c r="G92" s="225" t="s">
        <v>463</v>
      </c>
      <c r="H92" s="92"/>
      <c r="I92" s="26"/>
      <c r="J92" s="107"/>
      <c r="K92" s="11"/>
      <c r="L92" s="100"/>
      <c r="M92" s="101"/>
    </row>
    <row r="93" spans="2:13">
      <c r="B93" s="23"/>
      <c r="C93" s="322"/>
      <c r="D93" s="91"/>
      <c r="E93" s="128"/>
      <c r="F93" s="127" t="s">
        <v>53</v>
      </c>
      <c r="G93" s="225" t="s">
        <v>464</v>
      </c>
      <c r="H93" s="92"/>
      <c r="I93" s="26"/>
      <c r="J93" s="107"/>
      <c r="K93" s="11"/>
      <c r="L93" s="100"/>
      <c r="M93" s="101"/>
    </row>
    <row r="94" spans="2:13">
      <c r="B94" s="23"/>
      <c r="C94" s="321"/>
      <c r="D94" s="112"/>
      <c r="E94" s="236"/>
      <c r="F94" s="238" t="s">
        <v>54</v>
      </c>
      <c r="G94" s="226" t="s">
        <v>443</v>
      </c>
      <c r="H94" s="93"/>
      <c r="I94" s="27" t="s">
        <v>176</v>
      </c>
      <c r="J94" s="15"/>
      <c r="K94" s="14"/>
      <c r="L94" s="100"/>
      <c r="M94" s="101"/>
    </row>
    <row r="95" spans="2:13" ht="33.75">
      <c r="B95" s="23"/>
      <c r="C95" s="320" t="s">
        <v>55</v>
      </c>
      <c r="D95" s="229"/>
      <c r="E95" s="239"/>
      <c r="F95" s="240" t="s">
        <v>56</v>
      </c>
      <c r="G95" s="230" t="s">
        <v>465</v>
      </c>
      <c r="H95" s="94" t="s">
        <v>176</v>
      </c>
      <c r="I95" s="28"/>
      <c r="J95" s="108"/>
      <c r="K95" s="10" t="s">
        <v>17</v>
      </c>
      <c r="L95" s="100"/>
      <c r="M95" s="101"/>
    </row>
    <row r="96" spans="2:13">
      <c r="B96" s="23"/>
      <c r="C96" s="322"/>
      <c r="D96" s="229"/>
      <c r="E96" s="239"/>
      <c r="F96" s="240" t="s">
        <v>57</v>
      </c>
      <c r="G96" s="230" t="s">
        <v>466</v>
      </c>
      <c r="H96" s="92" t="s">
        <v>176</v>
      </c>
      <c r="I96" s="26"/>
      <c r="J96" s="107"/>
      <c r="K96" s="11"/>
      <c r="L96" s="100"/>
      <c r="M96" s="101"/>
    </row>
    <row r="97" spans="2:13">
      <c r="B97" s="23"/>
      <c r="C97" s="322"/>
      <c r="D97" s="229"/>
      <c r="E97" s="239"/>
      <c r="F97" s="240" t="s">
        <v>58</v>
      </c>
      <c r="G97" s="230" t="s">
        <v>467</v>
      </c>
      <c r="H97" s="92" t="s">
        <v>176</v>
      </c>
      <c r="I97" s="26"/>
      <c r="J97" s="107"/>
      <c r="K97" s="11"/>
      <c r="L97" s="100"/>
      <c r="M97" s="101"/>
    </row>
    <row r="98" spans="2:13">
      <c r="B98" s="23"/>
      <c r="C98" s="322"/>
      <c r="D98" s="229"/>
      <c r="E98" s="239"/>
      <c r="F98" s="240" t="s">
        <v>59</v>
      </c>
      <c r="G98" s="230" t="s">
        <v>469</v>
      </c>
      <c r="H98" s="92" t="s">
        <v>176</v>
      </c>
      <c r="I98" s="26"/>
      <c r="J98" s="107"/>
      <c r="K98" s="11"/>
      <c r="L98" s="100"/>
      <c r="M98" s="101"/>
    </row>
    <row r="99" spans="2:13">
      <c r="B99" s="23"/>
      <c r="C99" s="322"/>
      <c r="D99" s="229"/>
      <c r="E99" s="239"/>
      <c r="F99" s="240" t="s">
        <v>60</v>
      </c>
      <c r="G99" s="230" t="s">
        <v>468</v>
      </c>
      <c r="H99" s="92" t="s">
        <v>176</v>
      </c>
      <c r="I99" s="26"/>
      <c r="J99" s="107"/>
      <c r="K99" s="11"/>
      <c r="L99" s="100"/>
      <c r="M99" s="101"/>
    </row>
    <row r="100" spans="2:13">
      <c r="B100" s="23"/>
      <c r="C100" s="322"/>
      <c r="D100" s="229"/>
      <c r="E100" s="239"/>
      <c r="F100" s="240" t="s">
        <v>61</v>
      </c>
      <c r="G100" s="230" t="s">
        <v>470</v>
      </c>
      <c r="H100" s="92" t="s">
        <v>176</v>
      </c>
      <c r="I100" s="26"/>
      <c r="J100" s="107"/>
      <c r="K100" s="11"/>
      <c r="L100" s="100"/>
      <c r="M100" s="101"/>
    </row>
    <row r="101" spans="2:13">
      <c r="B101" s="23"/>
      <c r="C101" s="322"/>
      <c r="D101" s="91"/>
      <c r="E101" s="128"/>
      <c r="F101" s="127" t="s">
        <v>62</v>
      </c>
      <c r="G101" s="225" t="s">
        <v>471</v>
      </c>
      <c r="H101" s="92"/>
      <c r="I101" s="26"/>
      <c r="J101" s="107"/>
      <c r="K101" s="11"/>
      <c r="L101" s="100"/>
      <c r="M101" s="101"/>
    </row>
    <row r="102" spans="2:13">
      <c r="B102" s="23"/>
      <c r="C102" s="322"/>
      <c r="D102" s="91"/>
      <c r="E102" s="128"/>
      <c r="F102" s="127" t="s">
        <v>63</v>
      </c>
      <c r="G102" s="225" t="s">
        <v>472</v>
      </c>
      <c r="H102" s="92"/>
      <c r="I102" s="26"/>
      <c r="J102" s="107"/>
      <c r="K102" s="11"/>
      <c r="L102" s="100"/>
      <c r="M102" s="101"/>
    </row>
    <row r="103" spans="2:13">
      <c r="B103" s="23"/>
      <c r="C103" s="322"/>
      <c r="D103" s="91"/>
      <c r="E103" s="128"/>
      <c r="F103" s="127" t="s">
        <v>64</v>
      </c>
      <c r="G103" s="225" t="s">
        <v>473</v>
      </c>
      <c r="H103" s="92"/>
      <c r="I103" s="26"/>
      <c r="J103" s="107"/>
      <c r="K103" s="11"/>
      <c r="L103" s="100"/>
      <c r="M103" s="101"/>
    </row>
    <row r="104" spans="2:13">
      <c r="B104" s="23"/>
      <c r="C104" s="322"/>
      <c r="D104" s="91"/>
      <c r="E104" s="128"/>
      <c r="F104" s="127" t="s">
        <v>65</v>
      </c>
      <c r="G104" s="225" t="s">
        <v>474</v>
      </c>
      <c r="H104" s="92"/>
      <c r="I104" s="26"/>
      <c r="J104" s="107"/>
      <c r="K104" s="11"/>
      <c r="L104" s="100"/>
      <c r="M104" s="101"/>
    </row>
    <row r="105" spans="2:13">
      <c r="B105" s="23"/>
      <c r="C105" s="322"/>
      <c r="D105" s="91"/>
      <c r="E105" s="128"/>
      <c r="F105" s="127" t="s">
        <v>66</v>
      </c>
      <c r="G105" s="225" t="s">
        <v>475</v>
      </c>
      <c r="H105" s="92"/>
      <c r="I105" s="26"/>
      <c r="J105" s="107"/>
      <c r="K105" s="14"/>
      <c r="L105" s="100"/>
      <c r="M105" s="101"/>
    </row>
    <row r="106" spans="2:13">
      <c r="B106" s="23"/>
      <c r="C106" s="321"/>
      <c r="D106" s="91"/>
      <c r="E106" s="128"/>
      <c r="F106" s="127" t="s">
        <v>67</v>
      </c>
      <c r="G106" s="225" t="s">
        <v>476</v>
      </c>
      <c r="H106" s="93"/>
      <c r="I106" s="27"/>
      <c r="J106" s="15"/>
      <c r="K106" s="6" t="s">
        <v>68</v>
      </c>
      <c r="L106" s="100"/>
      <c r="M106" s="101"/>
    </row>
    <row r="107" spans="2:13">
      <c r="B107" s="23"/>
      <c r="C107" s="25" t="s">
        <v>34</v>
      </c>
      <c r="D107" s="229"/>
      <c r="E107" s="239"/>
      <c r="F107" s="240" t="s">
        <v>35</v>
      </c>
      <c r="G107" s="230" t="s">
        <v>477</v>
      </c>
      <c r="H107" s="95"/>
      <c r="I107" s="29"/>
      <c r="J107" s="7"/>
      <c r="K107" s="6" t="s">
        <v>33</v>
      </c>
      <c r="L107" s="100"/>
      <c r="M107" s="101"/>
    </row>
    <row r="108" spans="2:13" ht="22.5">
      <c r="B108" s="23"/>
      <c r="C108" s="323" t="s">
        <v>30</v>
      </c>
      <c r="D108" s="127"/>
      <c r="E108" s="128"/>
      <c r="F108" s="127" t="s">
        <v>69</v>
      </c>
      <c r="G108" s="227"/>
      <c r="H108" s="94"/>
      <c r="I108" s="28"/>
      <c r="J108" s="10" t="s">
        <v>70</v>
      </c>
      <c r="K108" s="10" t="s">
        <v>71</v>
      </c>
      <c r="L108" s="100"/>
      <c r="M108" s="101"/>
    </row>
    <row r="109" spans="2:13">
      <c r="B109" s="23"/>
      <c r="C109" s="324"/>
      <c r="D109" s="127"/>
      <c r="E109" s="128"/>
      <c r="F109" s="127" t="s">
        <v>72</v>
      </c>
      <c r="G109" s="227"/>
      <c r="H109" s="92"/>
      <c r="I109" s="26"/>
      <c r="J109" s="11"/>
      <c r="K109" s="11"/>
      <c r="L109" s="100"/>
      <c r="M109" s="101"/>
    </row>
    <row r="110" spans="2:13">
      <c r="B110" s="23"/>
      <c r="C110" s="324"/>
      <c r="D110" s="127"/>
      <c r="E110" s="128"/>
      <c r="F110" s="127" t="s">
        <v>75</v>
      </c>
      <c r="G110" s="227"/>
      <c r="H110" s="92"/>
      <c r="I110" s="26"/>
      <c r="J110" s="11"/>
      <c r="K110" s="11"/>
      <c r="L110" s="100"/>
      <c r="M110" s="101"/>
    </row>
    <row r="111" spans="2:13">
      <c r="B111" s="23"/>
      <c r="C111" s="324"/>
      <c r="D111" s="127"/>
      <c r="E111" s="128"/>
      <c r="F111" s="127" t="s">
        <v>76</v>
      </c>
      <c r="G111" s="227"/>
      <c r="H111" s="92"/>
      <c r="I111" s="26"/>
      <c r="J111" s="11"/>
      <c r="K111" s="11"/>
      <c r="L111" s="100"/>
      <c r="M111" s="101"/>
    </row>
    <row r="112" spans="2:13">
      <c r="B112" s="23"/>
      <c r="C112" s="324"/>
      <c r="D112" s="127"/>
      <c r="E112" s="128"/>
      <c r="F112" s="127" t="s">
        <v>77</v>
      </c>
      <c r="G112" s="227"/>
      <c r="H112" s="92"/>
      <c r="I112" s="26"/>
      <c r="J112" s="11"/>
      <c r="K112" s="11"/>
      <c r="L112" s="100"/>
      <c r="M112" s="101"/>
    </row>
    <row r="113" spans="2:13">
      <c r="B113" s="23"/>
      <c r="C113" s="324"/>
      <c r="D113" s="127"/>
      <c r="E113" s="128"/>
      <c r="F113" s="127" t="s">
        <v>78</v>
      </c>
      <c r="G113" s="227"/>
      <c r="H113" s="92"/>
      <c r="I113" s="26"/>
      <c r="J113" s="11"/>
      <c r="K113" s="11"/>
      <c r="L113" s="100"/>
      <c r="M113" s="101"/>
    </row>
    <row r="114" spans="2:13">
      <c r="B114" s="23"/>
      <c r="C114" s="324"/>
      <c r="D114" s="127"/>
      <c r="E114" s="128"/>
      <c r="F114" s="127" t="s">
        <v>79</v>
      </c>
      <c r="G114" s="227"/>
      <c r="H114" s="92"/>
      <c r="I114" s="26"/>
      <c r="J114" s="11"/>
      <c r="K114" s="11"/>
      <c r="L114" s="100"/>
      <c r="M114" s="101"/>
    </row>
    <row r="115" spans="2:13">
      <c r="B115" s="23"/>
      <c r="C115" s="324"/>
      <c r="D115" s="127"/>
      <c r="E115" s="128"/>
      <c r="F115" s="127" t="s">
        <v>80</v>
      </c>
      <c r="G115" s="227"/>
      <c r="H115" s="92"/>
      <c r="I115" s="26"/>
      <c r="J115" s="11"/>
      <c r="K115" s="11"/>
      <c r="L115" s="100"/>
      <c r="M115" s="101"/>
    </row>
    <row r="116" spans="2:13">
      <c r="B116" s="23"/>
      <c r="C116" s="324"/>
      <c r="D116" s="130"/>
      <c r="E116" s="128"/>
      <c r="F116" s="127" t="s">
        <v>81</v>
      </c>
      <c r="G116" s="227"/>
      <c r="H116" s="92"/>
      <c r="I116" s="26"/>
      <c r="J116" s="11"/>
      <c r="K116" s="11"/>
      <c r="L116" s="100"/>
      <c r="M116" s="101"/>
    </row>
    <row r="117" spans="2:13">
      <c r="B117" s="23"/>
      <c r="C117" s="324"/>
      <c r="D117" s="234"/>
      <c r="E117" s="239"/>
      <c r="F117" s="240" t="s">
        <v>82</v>
      </c>
      <c r="G117" s="235"/>
      <c r="H117" s="92" t="s">
        <v>176</v>
      </c>
      <c r="I117" s="26"/>
      <c r="J117" s="11"/>
      <c r="K117" s="11"/>
      <c r="L117" s="100"/>
      <c r="M117" s="101"/>
    </row>
    <row r="118" spans="2:13">
      <c r="B118" s="23"/>
      <c r="C118" s="324"/>
      <c r="D118" s="234"/>
      <c r="E118" s="239"/>
      <c r="F118" s="240" t="s">
        <v>83</v>
      </c>
      <c r="G118" s="235"/>
      <c r="H118" s="92" t="s">
        <v>176</v>
      </c>
      <c r="I118" s="26"/>
      <c r="J118" s="11"/>
      <c r="K118" s="11"/>
      <c r="L118" s="100"/>
      <c r="M118" s="101"/>
    </row>
    <row r="119" spans="2:13">
      <c r="B119" s="23"/>
      <c r="C119" s="324"/>
      <c r="D119" s="127"/>
      <c r="E119" s="128"/>
      <c r="F119" s="127" t="s">
        <v>15</v>
      </c>
      <c r="G119" s="227"/>
      <c r="H119" s="92"/>
      <c r="I119" s="26"/>
      <c r="J119" s="11"/>
      <c r="K119" s="11"/>
      <c r="L119" s="100"/>
      <c r="M119" s="101"/>
    </row>
    <row r="120" spans="2:13">
      <c r="B120" s="23"/>
      <c r="C120" s="325"/>
      <c r="D120" s="127"/>
      <c r="E120" s="128"/>
      <c r="F120" s="127" t="s">
        <v>84</v>
      </c>
      <c r="G120" s="227"/>
      <c r="H120" s="93"/>
      <c r="I120" s="27"/>
      <c r="J120" s="14"/>
      <c r="K120" s="14"/>
      <c r="L120" s="100"/>
      <c r="M120" s="101"/>
    </row>
    <row r="121" spans="2:13" ht="33.75">
      <c r="B121" s="23"/>
      <c r="C121" s="323" t="s">
        <v>85</v>
      </c>
      <c r="D121" s="127"/>
      <c r="E121" s="128"/>
      <c r="F121" s="127" t="s">
        <v>86</v>
      </c>
      <c r="G121" s="227"/>
      <c r="H121" s="94"/>
      <c r="I121" s="28"/>
      <c r="J121" s="10" t="s">
        <v>70</v>
      </c>
      <c r="K121" s="10" t="s">
        <v>17</v>
      </c>
      <c r="L121" s="100"/>
      <c r="M121" s="101"/>
    </row>
    <row r="122" spans="2:13">
      <c r="B122" s="23"/>
      <c r="C122" s="324"/>
      <c r="D122" s="127"/>
      <c r="E122" s="128"/>
      <c r="F122" s="127" t="s">
        <v>87</v>
      </c>
      <c r="G122" s="227"/>
      <c r="H122" s="92"/>
      <c r="I122" s="26"/>
      <c r="J122" s="11"/>
      <c r="K122" s="11"/>
      <c r="L122" s="100"/>
      <c r="M122" s="101"/>
    </row>
    <row r="123" spans="2:13">
      <c r="B123" s="23"/>
      <c r="C123" s="324"/>
      <c r="D123" s="127"/>
      <c r="E123" s="128"/>
      <c r="F123" s="127" t="s">
        <v>88</v>
      </c>
      <c r="G123" s="227"/>
      <c r="H123" s="92"/>
      <c r="I123" s="26"/>
      <c r="J123" s="11"/>
      <c r="K123" s="11"/>
      <c r="L123" s="100"/>
      <c r="M123" s="101"/>
    </row>
    <row r="124" spans="2:13">
      <c r="B124" s="23"/>
      <c r="C124" s="324"/>
      <c r="D124" s="130"/>
      <c r="E124" s="128"/>
      <c r="F124" s="127" t="s">
        <v>89</v>
      </c>
      <c r="G124" s="227"/>
      <c r="H124" s="92"/>
      <c r="I124" s="26"/>
      <c r="J124" s="11"/>
      <c r="K124" s="11"/>
      <c r="L124" s="100"/>
      <c r="M124" s="101"/>
    </row>
    <row r="125" spans="2:13">
      <c r="B125" s="23"/>
      <c r="C125" s="324"/>
      <c r="D125" s="234"/>
      <c r="E125" s="239"/>
      <c r="F125" s="240" t="s">
        <v>90</v>
      </c>
      <c r="G125" s="235"/>
      <c r="H125" s="92" t="s">
        <v>176</v>
      </c>
      <c r="I125" s="26"/>
      <c r="J125" s="11"/>
      <c r="K125" s="11"/>
      <c r="L125" s="100"/>
      <c r="M125" s="101"/>
    </row>
    <row r="126" spans="2:13">
      <c r="B126" s="23"/>
      <c r="C126" s="324"/>
      <c r="D126" s="234"/>
      <c r="E126" s="239"/>
      <c r="F126" s="240" t="s">
        <v>91</v>
      </c>
      <c r="G126" s="235"/>
      <c r="H126" s="92" t="s">
        <v>176</v>
      </c>
      <c r="I126" s="26"/>
      <c r="J126" s="11"/>
      <c r="K126" s="11"/>
      <c r="L126" s="100"/>
      <c r="M126" s="101"/>
    </row>
    <row r="127" spans="2:13">
      <c r="B127" s="23"/>
      <c r="C127" s="325"/>
      <c r="D127" s="127"/>
      <c r="E127" s="128"/>
      <c r="F127" s="127" t="s">
        <v>92</v>
      </c>
      <c r="G127" s="227"/>
      <c r="H127" s="93"/>
      <c r="I127" s="27"/>
      <c r="J127" s="14"/>
      <c r="K127" s="14"/>
      <c r="L127" s="100"/>
      <c r="M127" s="101"/>
    </row>
    <row r="128" spans="2:13">
      <c r="B128" s="24"/>
      <c r="C128" s="25" t="s">
        <v>93</v>
      </c>
      <c r="D128" s="91"/>
      <c r="E128" s="128"/>
      <c r="F128" s="127" t="s">
        <v>94</v>
      </c>
      <c r="G128" s="225"/>
      <c r="H128" s="95"/>
      <c r="I128" s="29" t="s">
        <v>176</v>
      </c>
      <c r="J128" s="7"/>
      <c r="K128" s="6" t="s">
        <v>33</v>
      </c>
      <c r="L128" s="100"/>
      <c r="M128" s="101"/>
    </row>
    <row r="129" spans="2:13" ht="33.75">
      <c r="B129" s="22" t="s">
        <v>95</v>
      </c>
      <c r="C129" s="21" t="s">
        <v>55</v>
      </c>
      <c r="D129" s="229"/>
      <c r="E129" s="240" t="s">
        <v>56</v>
      </c>
      <c r="F129" s="240" t="s">
        <v>56</v>
      </c>
      <c r="G129" s="230"/>
      <c r="H129" s="94" t="s">
        <v>176</v>
      </c>
      <c r="I129" s="28"/>
      <c r="J129" s="10" t="s">
        <v>70</v>
      </c>
      <c r="K129" s="10" t="s">
        <v>17</v>
      </c>
      <c r="L129" s="100"/>
      <c r="M129" s="101"/>
    </row>
    <row r="130" spans="2:13" ht="22.5">
      <c r="B130" s="23"/>
      <c r="C130" s="19"/>
      <c r="D130" s="91"/>
      <c r="E130" s="127" t="s">
        <v>96</v>
      </c>
      <c r="F130" s="127" t="s">
        <v>96</v>
      </c>
      <c r="G130" s="225"/>
      <c r="H130" s="92"/>
      <c r="I130" s="26"/>
      <c r="J130" s="11"/>
      <c r="K130" s="11"/>
      <c r="L130" s="100"/>
      <c r="M130" s="101"/>
    </row>
    <row r="131" spans="2:13">
      <c r="B131" s="23"/>
      <c r="C131" s="19"/>
      <c r="D131" s="91"/>
      <c r="E131" s="127" t="s">
        <v>97</v>
      </c>
      <c r="F131" s="127" t="s">
        <v>97</v>
      </c>
      <c r="G131" s="225"/>
      <c r="H131" s="92"/>
      <c r="I131" s="26"/>
      <c r="J131" s="11"/>
      <c r="K131" s="11"/>
      <c r="L131" s="100"/>
      <c r="M131" s="101"/>
    </row>
    <row r="132" spans="2:13">
      <c r="B132" s="23"/>
      <c r="C132" s="19"/>
      <c r="D132" s="229"/>
      <c r="E132" s="240" t="s">
        <v>606</v>
      </c>
      <c r="F132" s="240" t="s">
        <v>606</v>
      </c>
      <c r="G132" s="230"/>
      <c r="H132" s="92" t="s">
        <v>176</v>
      </c>
      <c r="I132" s="26"/>
      <c r="J132" s="11"/>
      <c r="K132" s="11"/>
      <c r="L132" s="100"/>
      <c r="M132" s="101"/>
    </row>
    <row r="133" spans="2:13">
      <c r="B133" s="23"/>
      <c r="C133" s="19"/>
      <c r="D133" s="229"/>
      <c r="E133" s="240" t="s">
        <v>607</v>
      </c>
      <c r="F133" s="240" t="s">
        <v>607</v>
      </c>
      <c r="G133" s="230"/>
      <c r="H133" s="92" t="s">
        <v>176</v>
      </c>
      <c r="I133" s="26"/>
      <c r="J133" s="11"/>
      <c r="K133" s="11"/>
      <c r="L133" s="100"/>
      <c r="M133" s="101"/>
    </row>
    <row r="134" spans="2:13">
      <c r="B134" s="23"/>
      <c r="C134" s="19"/>
      <c r="D134" s="229"/>
      <c r="E134" s="240" t="s">
        <v>608</v>
      </c>
      <c r="F134" s="240" t="s">
        <v>608</v>
      </c>
      <c r="G134" s="230"/>
      <c r="H134" s="92" t="s">
        <v>176</v>
      </c>
      <c r="I134" s="26"/>
      <c r="J134" s="11"/>
      <c r="K134" s="11"/>
      <c r="L134" s="100"/>
      <c r="M134" s="101"/>
    </row>
    <row r="135" spans="2:13" ht="22.5">
      <c r="B135" s="23"/>
      <c r="C135" s="19"/>
      <c r="D135" s="229"/>
      <c r="E135" s="240" t="s">
        <v>609</v>
      </c>
      <c r="F135" s="240" t="s">
        <v>609</v>
      </c>
      <c r="G135" s="230"/>
      <c r="H135" s="92" t="s">
        <v>176</v>
      </c>
      <c r="I135" s="26"/>
      <c r="J135" s="11"/>
      <c r="K135" s="11"/>
      <c r="L135" s="100"/>
      <c r="M135" s="101"/>
    </row>
    <row r="136" spans="2:13">
      <c r="B136" s="23"/>
      <c r="C136" s="19"/>
      <c r="D136" s="229"/>
      <c r="E136" s="240" t="s">
        <v>72</v>
      </c>
      <c r="F136" s="240" t="s">
        <v>72</v>
      </c>
      <c r="G136" s="230"/>
      <c r="H136" s="92" t="s">
        <v>176</v>
      </c>
      <c r="I136" s="26"/>
      <c r="J136" s="11"/>
      <c r="K136" s="11"/>
      <c r="L136" s="100"/>
      <c r="M136" s="101"/>
    </row>
    <row r="137" spans="2:13">
      <c r="B137" s="23"/>
      <c r="C137" s="19"/>
      <c r="D137" s="229"/>
      <c r="E137" s="240" t="s">
        <v>610</v>
      </c>
      <c r="F137" s="240" t="s">
        <v>611</v>
      </c>
      <c r="G137" s="230"/>
      <c r="H137" s="92" t="s">
        <v>176</v>
      </c>
      <c r="I137" s="26"/>
      <c r="J137" s="11"/>
      <c r="K137" s="11"/>
      <c r="L137" s="100"/>
      <c r="M137" s="101"/>
    </row>
    <row r="138" spans="2:13" ht="22.5">
      <c r="B138" s="23"/>
      <c r="C138" s="19"/>
      <c r="D138" s="229"/>
      <c r="E138" s="240" t="s">
        <v>612</v>
      </c>
      <c r="F138" s="240" t="s">
        <v>612</v>
      </c>
      <c r="G138" s="230"/>
      <c r="H138" s="92" t="s">
        <v>176</v>
      </c>
      <c r="I138" s="26"/>
      <c r="J138" s="11"/>
      <c r="K138" s="11"/>
      <c r="L138" s="100"/>
      <c r="M138" s="101"/>
    </row>
    <row r="139" spans="2:13">
      <c r="B139" s="23"/>
      <c r="C139" s="19"/>
      <c r="D139" s="229"/>
      <c r="E139" s="240" t="s">
        <v>62</v>
      </c>
      <c r="F139" s="240" t="s">
        <v>62</v>
      </c>
      <c r="G139" s="230"/>
      <c r="H139" s="92"/>
      <c r="I139" s="26"/>
      <c r="J139" s="11"/>
      <c r="K139" s="11"/>
      <c r="L139" s="100"/>
      <c r="M139" s="101"/>
    </row>
    <row r="140" spans="2:13">
      <c r="B140" s="23"/>
      <c r="C140" s="19"/>
      <c r="D140" s="229"/>
      <c r="E140" s="240" t="s">
        <v>57</v>
      </c>
      <c r="F140" s="240" t="s">
        <v>57</v>
      </c>
      <c r="G140" s="230"/>
      <c r="H140" s="92" t="s">
        <v>176</v>
      </c>
      <c r="I140" s="26"/>
      <c r="J140" s="11"/>
      <c r="K140" s="11"/>
      <c r="L140" s="100"/>
      <c r="M140" s="101"/>
    </row>
    <row r="141" spans="2:13" ht="22.5">
      <c r="B141" s="23"/>
      <c r="C141" s="19"/>
      <c r="D141" s="91"/>
      <c r="E141" s="127" t="s">
        <v>98</v>
      </c>
      <c r="F141" s="127" t="s">
        <v>98</v>
      </c>
      <c r="G141" s="225"/>
      <c r="H141" s="92"/>
      <c r="I141" s="26"/>
      <c r="J141" s="11"/>
      <c r="K141" s="11"/>
      <c r="L141" s="100"/>
      <c r="M141" s="101"/>
    </row>
    <row r="142" spans="2:13">
      <c r="B142" s="23"/>
      <c r="C142" s="19"/>
      <c r="D142" s="91"/>
      <c r="E142" s="127" t="s">
        <v>99</v>
      </c>
      <c r="F142" s="127" t="s">
        <v>99</v>
      </c>
      <c r="G142" s="225"/>
      <c r="H142" s="92"/>
      <c r="I142" s="26"/>
      <c r="J142" s="11"/>
      <c r="K142" s="11"/>
      <c r="L142" s="100"/>
      <c r="M142" s="101"/>
    </row>
    <row r="143" spans="2:13" ht="22.5">
      <c r="B143" s="23"/>
      <c r="C143" s="19"/>
      <c r="D143" s="91"/>
      <c r="E143" s="127" t="s">
        <v>100</v>
      </c>
      <c r="F143" s="127" t="s">
        <v>100</v>
      </c>
      <c r="G143" s="225"/>
      <c r="H143" s="92"/>
      <c r="I143" s="26"/>
      <c r="J143" s="11"/>
      <c r="K143" s="11"/>
      <c r="L143" s="100"/>
      <c r="M143" s="101"/>
    </row>
    <row r="144" spans="2:13">
      <c r="B144" s="23"/>
      <c r="C144" s="19"/>
      <c r="D144" s="91"/>
      <c r="E144" s="127" t="s">
        <v>15</v>
      </c>
      <c r="F144" s="127" t="s">
        <v>15</v>
      </c>
      <c r="G144" s="225"/>
      <c r="H144" s="92"/>
      <c r="I144" s="26"/>
      <c r="J144" s="11"/>
      <c r="K144" s="11"/>
      <c r="L144" s="100"/>
      <c r="M144" s="101"/>
    </row>
    <row r="145" spans="2:13">
      <c r="B145" s="23"/>
      <c r="C145" s="19"/>
      <c r="D145" s="91"/>
      <c r="E145" s="127" t="s">
        <v>101</v>
      </c>
      <c r="F145" s="127" t="s">
        <v>101</v>
      </c>
      <c r="G145" s="225"/>
      <c r="H145" s="92"/>
      <c r="I145" s="26"/>
      <c r="J145" s="11"/>
      <c r="K145" s="11"/>
      <c r="L145" s="100"/>
      <c r="M145" s="101"/>
    </row>
    <row r="146" spans="2:13">
      <c r="B146" s="23"/>
      <c r="C146" s="19"/>
      <c r="D146" s="91"/>
      <c r="E146" s="127" t="s">
        <v>102</v>
      </c>
      <c r="F146" s="127" t="s">
        <v>102</v>
      </c>
      <c r="G146" s="225"/>
      <c r="H146" s="92"/>
      <c r="I146" s="26"/>
      <c r="J146" s="11"/>
      <c r="K146" s="11"/>
      <c r="L146" s="100"/>
      <c r="M146" s="101"/>
    </row>
    <row r="147" spans="2:13" ht="22.5">
      <c r="B147" s="23"/>
      <c r="C147" s="20"/>
      <c r="D147" s="229"/>
      <c r="E147" s="240" t="s">
        <v>103</v>
      </c>
      <c r="F147" s="240" t="s">
        <v>103</v>
      </c>
      <c r="G147" s="230"/>
      <c r="H147" s="93" t="s">
        <v>176</v>
      </c>
      <c r="I147" s="27"/>
      <c r="J147" s="14"/>
      <c r="K147" s="14"/>
      <c r="L147" s="100"/>
      <c r="M147" s="101"/>
    </row>
    <row r="148" spans="2:13" ht="22.5">
      <c r="B148" s="23"/>
      <c r="C148" s="123" t="s">
        <v>175</v>
      </c>
      <c r="D148" s="106" t="s">
        <v>479</v>
      </c>
      <c r="E148" s="240" t="s">
        <v>493</v>
      </c>
      <c r="F148" s="240" t="s">
        <v>104</v>
      </c>
      <c r="G148" s="230" t="s">
        <v>538</v>
      </c>
      <c r="H148" s="94" t="s">
        <v>176</v>
      </c>
      <c r="I148" s="28"/>
      <c r="J148" s="10" t="s">
        <v>70</v>
      </c>
      <c r="K148" s="10" t="s">
        <v>105</v>
      </c>
      <c r="L148" s="100"/>
      <c r="M148" s="101"/>
    </row>
    <row r="149" spans="2:13">
      <c r="B149" s="23"/>
      <c r="C149" s="122"/>
      <c r="D149" s="104"/>
      <c r="E149" s="127" t="s">
        <v>481</v>
      </c>
      <c r="F149" s="127" t="s">
        <v>107</v>
      </c>
      <c r="G149" s="225"/>
      <c r="H149" s="92"/>
      <c r="I149" s="26"/>
      <c r="J149" s="11"/>
      <c r="K149" s="11" t="s">
        <v>106</v>
      </c>
      <c r="L149" s="100"/>
      <c r="M149" s="101"/>
    </row>
    <row r="150" spans="2:13">
      <c r="B150" s="23"/>
      <c r="C150" s="122"/>
      <c r="D150" s="104"/>
      <c r="E150" s="240" t="s">
        <v>482</v>
      </c>
      <c r="F150" s="240" t="s">
        <v>82</v>
      </c>
      <c r="G150" s="230"/>
      <c r="H150" s="92" t="s">
        <v>176</v>
      </c>
      <c r="I150" s="26"/>
      <c r="J150" s="11"/>
      <c r="K150" s="12"/>
      <c r="L150" s="100"/>
      <c r="M150" s="101"/>
    </row>
    <row r="151" spans="2:13">
      <c r="B151" s="23"/>
      <c r="C151" s="122"/>
      <c r="D151" s="104"/>
      <c r="E151" s="127" t="s">
        <v>483</v>
      </c>
      <c r="F151" s="127" t="s">
        <v>108</v>
      </c>
      <c r="G151" s="225"/>
      <c r="H151" s="92"/>
      <c r="I151" s="26"/>
      <c r="J151" s="11"/>
      <c r="K151" s="12"/>
      <c r="L151" s="100"/>
      <c r="M151" s="101"/>
    </row>
    <row r="152" spans="2:13" ht="22.5">
      <c r="B152" s="23"/>
      <c r="C152" s="122"/>
      <c r="D152" s="104"/>
      <c r="E152" s="127" t="s">
        <v>484</v>
      </c>
      <c r="F152" s="127" t="s">
        <v>109</v>
      </c>
      <c r="G152" s="225"/>
      <c r="H152" s="92"/>
      <c r="I152" s="26"/>
      <c r="J152" s="11"/>
      <c r="K152" s="12"/>
      <c r="L152" s="100"/>
      <c r="M152" s="101"/>
    </row>
    <row r="153" spans="2:13">
      <c r="B153" s="23"/>
      <c r="C153" s="122"/>
      <c r="D153" s="104"/>
      <c r="E153" s="127" t="s">
        <v>485</v>
      </c>
      <c r="F153" s="127" t="s">
        <v>110</v>
      </c>
      <c r="G153" s="225"/>
      <c r="H153" s="92"/>
      <c r="I153" s="26"/>
      <c r="J153" s="11"/>
      <c r="K153" s="12"/>
      <c r="L153" s="100"/>
      <c r="M153" s="101"/>
    </row>
    <row r="154" spans="2:13">
      <c r="B154" s="23"/>
      <c r="C154" s="122"/>
      <c r="D154" s="104"/>
      <c r="E154" s="127" t="s">
        <v>486</v>
      </c>
      <c r="F154" s="127" t="s">
        <v>111</v>
      </c>
      <c r="G154" s="225"/>
      <c r="H154" s="92"/>
      <c r="I154" s="26"/>
      <c r="J154" s="11"/>
      <c r="K154" s="12"/>
      <c r="L154" s="100"/>
      <c r="M154" s="101"/>
    </row>
    <row r="155" spans="2:13">
      <c r="B155" s="23"/>
      <c r="C155" s="122"/>
      <c r="D155" s="104"/>
      <c r="E155" s="127" t="s">
        <v>487</v>
      </c>
      <c r="F155" s="127" t="s">
        <v>112</v>
      </c>
      <c r="G155" s="225"/>
      <c r="H155" s="92"/>
      <c r="I155" s="26"/>
      <c r="J155" s="11"/>
      <c r="K155" s="12"/>
      <c r="L155" s="100"/>
      <c r="M155" s="101"/>
    </row>
    <row r="156" spans="2:13">
      <c r="B156" s="23"/>
      <c r="C156" s="122"/>
      <c r="D156" s="104"/>
      <c r="E156" s="127" t="s">
        <v>488</v>
      </c>
      <c r="F156" s="127" t="s">
        <v>83</v>
      </c>
      <c r="G156" s="225"/>
      <c r="H156" s="92"/>
      <c r="I156" s="26"/>
      <c r="J156" s="11"/>
      <c r="K156" s="12"/>
      <c r="L156" s="100"/>
      <c r="M156" s="101"/>
    </row>
    <row r="157" spans="2:13" ht="33.75">
      <c r="B157" s="23"/>
      <c r="C157" s="122"/>
      <c r="D157" s="104"/>
      <c r="E157" s="127" t="s">
        <v>113</v>
      </c>
      <c r="F157" s="127" t="s">
        <v>113</v>
      </c>
      <c r="G157" s="225"/>
      <c r="H157" s="92"/>
      <c r="I157" s="26"/>
      <c r="J157" s="11"/>
      <c r="K157" s="12"/>
      <c r="L157" s="100"/>
      <c r="M157" s="101"/>
    </row>
    <row r="158" spans="2:13">
      <c r="B158" s="23"/>
      <c r="C158" s="122"/>
      <c r="D158" s="104"/>
      <c r="E158" s="127" t="s">
        <v>489</v>
      </c>
      <c r="F158" s="127" t="s">
        <v>114</v>
      </c>
      <c r="G158" s="225"/>
      <c r="H158" s="92"/>
      <c r="I158" s="26"/>
      <c r="J158" s="11"/>
      <c r="K158" s="12"/>
      <c r="L158" s="100"/>
      <c r="M158" s="101"/>
    </row>
    <row r="159" spans="2:13">
      <c r="B159" s="23"/>
      <c r="C159" s="122"/>
      <c r="D159" s="104"/>
      <c r="E159" s="127" t="s">
        <v>490</v>
      </c>
      <c r="F159" s="127" t="s">
        <v>115</v>
      </c>
      <c r="G159" s="225"/>
      <c r="H159" s="92"/>
      <c r="I159" s="26"/>
      <c r="J159" s="11"/>
      <c r="K159" s="12"/>
      <c r="L159" s="100"/>
      <c r="M159" s="101"/>
    </row>
    <row r="160" spans="2:13">
      <c r="B160" s="23"/>
      <c r="C160" s="122"/>
      <c r="D160" s="104"/>
      <c r="E160" s="127" t="s">
        <v>491</v>
      </c>
      <c r="F160" s="127" t="s">
        <v>116</v>
      </c>
      <c r="G160" s="225"/>
      <c r="H160" s="92"/>
      <c r="I160" s="26"/>
      <c r="J160" s="11"/>
      <c r="K160" s="12"/>
      <c r="L160" s="100"/>
      <c r="M160" s="101"/>
    </row>
    <row r="161" spans="2:13" ht="22.5">
      <c r="B161" s="23"/>
      <c r="C161" s="122"/>
      <c r="D161" s="104"/>
      <c r="E161" s="127" t="s">
        <v>492</v>
      </c>
      <c r="F161" s="127" t="s">
        <v>117</v>
      </c>
      <c r="G161" s="225"/>
      <c r="H161" s="92"/>
      <c r="I161" s="26"/>
      <c r="J161" s="11"/>
      <c r="K161" s="12"/>
      <c r="L161" s="100"/>
      <c r="M161" s="101"/>
    </row>
    <row r="162" spans="2:13">
      <c r="B162" s="23"/>
      <c r="C162" s="122"/>
      <c r="D162" s="104"/>
      <c r="E162" s="127" t="s">
        <v>518</v>
      </c>
      <c r="F162" s="127" t="s">
        <v>128</v>
      </c>
      <c r="G162" s="225"/>
      <c r="H162" s="92"/>
      <c r="I162" s="26"/>
      <c r="J162" s="11"/>
      <c r="K162" s="12"/>
      <c r="L162" s="100"/>
      <c r="M162" s="101"/>
    </row>
    <row r="163" spans="2:13">
      <c r="B163" s="23"/>
      <c r="C163" s="122"/>
      <c r="D163" s="105"/>
      <c r="E163" s="127" t="s">
        <v>519</v>
      </c>
      <c r="F163" s="127" t="s">
        <v>129</v>
      </c>
      <c r="G163" s="225"/>
      <c r="H163" s="93"/>
      <c r="I163" s="27"/>
      <c r="J163" s="14"/>
      <c r="K163" s="13"/>
      <c r="L163" s="100"/>
      <c r="M163" s="101"/>
    </row>
    <row r="164" spans="2:13">
      <c r="B164" s="23"/>
      <c r="C164" s="122"/>
      <c r="D164" s="91" t="s">
        <v>480</v>
      </c>
      <c r="E164" s="128"/>
      <c r="F164" s="127" t="s">
        <v>118</v>
      </c>
      <c r="G164" s="225"/>
      <c r="H164" s="92"/>
      <c r="I164" s="26"/>
      <c r="J164" s="11"/>
      <c r="K164" s="12"/>
      <c r="L164" s="100"/>
      <c r="M164" s="101"/>
    </row>
    <row r="165" spans="2:13">
      <c r="B165" s="23"/>
      <c r="C165" s="122"/>
      <c r="D165" s="106" t="s">
        <v>119</v>
      </c>
      <c r="E165" s="127" t="s">
        <v>119</v>
      </c>
      <c r="F165" s="127" t="s">
        <v>119</v>
      </c>
      <c r="G165" s="225"/>
      <c r="H165" s="93"/>
      <c r="I165" s="27"/>
      <c r="J165" s="14"/>
      <c r="K165" s="13"/>
      <c r="L165" s="100"/>
      <c r="M165" s="101"/>
    </row>
    <row r="166" spans="2:13" ht="22.5">
      <c r="B166" s="23"/>
      <c r="C166" s="122"/>
      <c r="D166" s="104"/>
      <c r="E166" s="127" t="s">
        <v>120</v>
      </c>
      <c r="F166" s="127" t="s">
        <v>120</v>
      </c>
      <c r="G166" s="225"/>
      <c r="H166" s="94"/>
      <c r="I166" s="28"/>
      <c r="J166" s="10" t="s">
        <v>70</v>
      </c>
      <c r="K166" s="10" t="s">
        <v>105</v>
      </c>
      <c r="L166" s="100"/>
      <c r="M166" s="101"/>
    </row>
    <row r="167" spans="2:13" ht="22.5">
      <c r="B167" s="23"/>
      <c r="C167" s="122"/>
      <c r="D167" s="105"/>
      <c r="E167" s="127" t="s">
        <v>121</v>
      </c>
      <c r="F167" s="127" t="s">
        <v>121</v>
      </c>
      <c r="G167" s="225"/>
      <c r="H167" s="92"/>
      <c r="I167" s="26"/>
      <c r="J167" s="11"/>
      <c r="K167" s="11" t="s">
        <v>106</v>
      </c>
      <c r="L167" s="100"/>
      <c r="M167" s="101"/>
    </row>
    <row r="168" spans="2:13">
      <c r="B168" s="23"/>
      <c r="C168" s="122"/>
      <c r="D168" s="106" t="s">
        <v>501</v>
      </c>
      <c r="E168" s="127" t="s">
        <v>122</v>
      </c>
      <c r="F168" s="127" t="s">
        <v>122</v>
      </c>
      <c r="G168" s="225"/>
      <c r="H168" s="92"/>
      <c r="I168" s="26"/>
      <c r="J168" s="11"/>
      <c r="K168" s="12"/>
      <c r="L168" s="100"/>
      <c r="M168" s="101"/>
    </row>
    <row r="169" spans="2:13" ht="22.5">
      <c r="B169" s="23"/>
      <c r="C169" s="122"/>
      <c r="D169" s="104"/>
      <c r="E169" s="127" t="s">
        <v>123</v>
      </c>
      <c r="F169" s="127" t="s">
        <v>123</v>
      </c>
      <c r="G169" s="225"/>
      <c r="H169" s="92"/>
      <c r="I169" s="26"/>
      <c r="J169" s="11"/>
      <c r="K169" s="12"/>
      <c r="L169" s="100"/>
      <c r="M169" s="101"/>
    </row>
    <row r="170" spans="2:13">
      <c r="B170" s="23"/>
      <c r="C170" s="122"/>
      <c r="D170" s="104"/>
      <c r="E170" s="127" t="s">
        <v>124</v>
      </c>
      <c r="F170" s="127" t="s">
        <v>124</v>
      </c>
      <c r="G170" s="225"/>
      <c r="H170" s="92"/>
      <c r="I170" s="26"/>
      <c r="J170" s="11"/>
      <c r="K170" s="12"/>
      <c r="L170" s="100"/>
      <c r="M170" s="101"/>
    </row>
    <row r="171" spans="2:13">
      <c r="B171" s="23"/>
      <c r="C171" s="122"/>
      <c r="D171" s="104"/>
      <c r="E171" s="127" t="s">
        <v>125</v>
      </c>
      <c r="F171" s="127" t="s">
        <v>125</v>
      </c>
      <c r="G171" s="225"/>
      <c r="H171" s="92"/>
      <c r="I171" s="26"/>
      <c r="J171" s="11"/>
      <c r="K171" s="12"/>
      <c r="L171" s="100"/>
      <c r="M171" s="101"/>
    </row>
    <row r="172" spans="2:13" ht="22.5">
      <c r="B172" s="23"/>
      <c r="C172" s="122"/>
      <c r="D172" s="104"/>
      <c r="E172" s="127" t="s">
        <v>126</v>
      </c>
      <c r="F172" s="127" t="s">
        <v>126</v>
      </c>
      <c r="G172" s="225"/>
      <c r="H172" s="92"/>
      <c r="I172" s="26"/>
      <c r="J172" s="11"/>
      <c r="K172" s="12"/>
      <c r="L172" s="100"/>
      <c r="M172" s="101"/>
    </row>
    <row r="173" spans="2:13">
      <c r="B173" s="23"/>
      <c r="C173" s="122"/>
      <c r="D173" s="105"/>
      <c r="E173" s="127" t="s">
        <v>127</v>
      </c>
      <c r="F173" s="127" t="s">
        <v>127</v>
      </c>
      <c r="G173" s="225"/>
      <c r="H173" s="92"/>
      <c r="I173" s="26"/>
      <c r="J173" s="11"/>
      <c r="K173" s="12"/>
      <c r="L173" s="100"/>
      <c r="M173" s="101"/>
    </row>
    <row r="174" spans="2:13" ht="22.5">
      <c r="B174" s="23"/>
      <c r="C174" s="122"/>
      <c r="D174" s="91" t="s">
        <v>28</v>
      </c>
      <c r="E174" s="127" t="s">
        <v>28</v>
      </c>
      <c r="F174" s="127" t="s">
        <v>28</v>
      </c>
      <c r="G174" s="225"/>
      <c r="H174" s="92"/>
      <c r="I174" s="26"/>
      <c r="J174" s="11"/>
      <c r="K174" s="12"/>
      <c r="L174" s="100"/>
      <c r="M174" s="101"/>
    </row>
    <row r="175" spans="2:13" ht="22.5">
      <c r="B175" s="23"/>
      <c r="C175" s="123" t="s">
        <v>34</v>
      </c>
      <c r="D175" s="106" t="s">
        <v>479</v>
      </c>
      <c r="E175" s="240" t="s">
        <v>593</v>
      </c>
      <c r="F175" s="240" t="s">
        <v>130</v>
      </c>
      <c r="G175" s="230" t="s">
        <v>539</v>
      </c>
      <c r="H175" s="94" t="s">
        <v>176</v>
      </c>
      <c r="I175" s="28"/>
      <c r="J175" s="10" t="s">
        <v>70</v>
      </c>
      <c r="K175" s="10" t="s">
        <v>71</v>
      </c>
      <c r="L175" s="100"/>
      <c r="M175" s="101"/>
    </row>
    <row r="176" spans="2:13">
      <c r="B176" s="23"/>
      <c r="C176" s="122"/>
      <c r="D176" s="104"/>
      <c r="E176" s="127" t="s">
        <v>594</v>
      </c>
      <c r="F176" s="127" t="s">
        <v>131</v>
      </c>
      <c r="G176" s="225"/>
      <c r="H176" s="92"/>
      <c r="I176" s="26"/>
      <c r="J176" s="11"/>
      <c r="K176" s="11"/>
      <c r="L176" s="100"/>
      <c r="M176" s="101"/>
    </row>
    <row r="177" spans="2:13">
      <c r="B177" s="23"/>
      <c r="C177" s="122"/>
      <c r="D177" s="131"/>
      <c r="E177" s="240" t="s">
        <v>595</v>
      </c>
      <c r="F177" s="240" t="s">
        <v>90</v>
      </c>
      <c r="G177" s="230"/>
      <c r="H177" s="92"/>
      <c r="I177" s="26"/>
      <c r="J177" s="11"/>
      <c r="K177" s="11"/>
      <c r="L177" s="100"/>
      <c r="M177" s="101"/>
    </row>
    <row r="178" spans="2:13">
      <c r="B178" s="23"/>
      <c r="C178" s="122"/>
      <c r="D178" s="104"/>
      <c r="E178" s="127" t="s">
        <v>596</v>
      </c>
      <c r="F178" s="127" t="s">
        <v>132</v>
      </c>
      <c r="G178" s="225"/>
      <c r="H178" s="93"/>
      <c r="I178" s="27"/>
      <c r="J178" s="14"/>
      <c r="K178" s="14"/>
      <c r="L178" s="100"/>
      <c r="M178" s="101"/>
    </row>
    <row r="179" spans="2:13" ht="22.5">
      <c r="B179" s="23"/>
      <c r="C179" s="122"/>
      <c r="D179" s="131"/>
      <c r="E179" s="127" t="s">
        <v>597</v>
      </c>
      <c r="F179" s="127" t="s">
        <v>133</v>
      </c>
      <c r="G179" s="225"/>
      <c r="H179" s="94"/>
      <c r="I179" s="28"/>
      <c r="J179" s="10" t="s">
        <v>70</v>
      </c>
      <c r="K179" s="10" t="s">
        <v>71</v>
      </c>
      <c r="L179" s="100"/>
      <c r="M179" s="101"/>
    </row>
    <row r="180" spans="2:13" ht="22.5">
      <c r="B180" s="23"/>
      <c r="C180" s="122"/>
      <c r="D180" s="104"/>
      <c r="E180" s="127" t="s">
        <v>598</v>
      </c>
      <c r="F180" s="127" t="s">
        <v>134</v>
      </c>
      <c r="G180" s="225"/>
      <c r="H180" s="92"/>
      <c r="I180" s="26"/>
      <c r="J180" s="11"/>
      <c r="K180" s="11"/>
      <c r="L180" s="100"/>
      <c r="M180" s="101"/>
    </row>
    <row r="181" spans="2:13">
      <c r="B181" s="23"/>
      <c r="C181" s="122"/>
      <c r="D181" s="132"/>
      <c r="E181" s="240" t="s">
        <v>599</v>
      </c>
      <c r="F181" s="240" t="s">
        <v>91</v>
      </c>
      <c r="G181" s="230"/>
      <c r="H181" s="92"/>
      <c r="I181" s="26"/>
      <c r="J181" s="11"/>
      <c r="K181" s="11"/>
      <c r="L181" s="100"/>
      <c r="M181" s="101"/>
    </row>
    <row r="182" spans="2:13">
      <c r="B182" s="23"/>
      <c r="C182" s="122"/>
      <c r="D182" s="106" t="s">
        <v>119</v>
      </c>
      <c r="E182" s="127" t="s">
        <v>136</v>
      </c>
      <c r="F182" s="127" t="s">
        <v>136</v>
      </c>
      <c r="G182" s="225"/>
      <c r="H182" s="92"/>
      <c r="I182" s="26"/>
      <c r="J182" s="11"/>
      <c r="K182" s="11"/>
      <c r="L182" s="100"/>
      <c r="M182" s="101"/>
    </row>
    <row r="183" spans="2:13" ht="22.5">
      <c r="B183" s="23"/>
      <c r="C183" s="122"/>
      <c r="D183" s="106" t="s">
        <v>498</v>
      </c>
      <c r="E183" s="127" t="s">
        <v>137</v>
      </c>
      <c r="F183" s="127" t="s">
        <v>137</v>
      </c>
      <c r="G183" s="225"/>
      <c r="H183" s="92"/>
      <c r="I183" s="26"/>
      <c r="J183" s="11"/>
      <c r="K183" s="11"/>
      <c r="L183" s="100"/>
      <c r="M183" s="101"/>
    </row>
    <row r="184" spans="2:13">
      <c r="B184" s="23"/>
      <c r="C184" s="122"/>
      <c r="D184" s="104"/>
      <c r="E184" s="127" t="s">
        <v>138</v>
      </c>
      <c r="F184" s="127" t="s">
        <v>138</v>
      </c>
      <c r="G184" s="225"/>
      <c r="H184" s="92"/>
      <c r="I184" s="26"/>
      <c r="J184" s="11"/>
      <c r="K184" s="11"/>
      <c r="L184" s="100"/>
      <c r="M184" s="101"/>
    </row>
    <row r="185" spans="2:13" ht="22.5">
      <c r="B185" s="23"/>
      <c r="C185" s="122"/>
      <c r="D185" s="104"/>
      <c r="E185" s="127" t="s">
        <v>139</v>
      </c>
      <c r="F185" s="127" t="s">
        <v>139</v>
      </c>
      <c r="G185" s="225"/>
      <c r="H185" s="92"/>
      <c r="I185" s="26"/>
      <c r="J185" s="11"/>
      <c r="K185" s="11"/>
      <c r="L185" s="100"/>
      <c r="M185" s="101"/>
    </row>
    <row r="186" spans="2:13" ht="22.5">
      <c r="B186" s="23"/>
      <c r="C186" s="122"/>
      <c r="D186" s="104"/>
      <c r="E186" s="127" t="s">
        <v>135</v>
      </c>
      <c r="F186" s="127" t="s">
        <v>135</v>
      </c>
      <c r="G186" s="225"/>
      <c r="H186" s="92"/>
      <c r="I186" s="26"/>
      <c r="J186" s="11"/>
      <c r="K186" s="11"/>
      <c r="L186" s="100"/>
      <c r="M186" s="101"/>
    </row>
    <row r="187" spans="2:13" ht="22.5">
      <c r="B187" s="23"/>
      <c r="C187" s="124"/>
      <c r="D187" s="105"/>
      <c r="E187" s="127" t="s">
        <v>140</v>
      </c>
      <c r="F187" s="127" t="s">
        <v>140</v>
      </c>
      <c r="G187" s="225"/>
      <c r="H187" s="93"/>
      <c r="I187" s="27"/>
      <c r="J187" s="14"/>
      <c r="K187" s="14"/>
      <c r="L187" s="100"/>
      <c r="M187" s="101"/>
    </row>
    <row r="188" spans="2:13">
      <c r="B188" s="23"/>
      <c r="C188" s="25" t="s">
        <v>141</v>
      </c>
      <c r="D188" s="91" t="s">
        <v>520</v>
      </c>
      <c r="E188" s="127" t="s">
        <v>142</v>
      </c>
      <c r="F188" s="127" t="s">
        <v>142</v>
      </c>
      <c r="G188" s="225" t="s">
        <v>520</v>
      </c>
      <c r="H188" s="95"/>
      <c r="I188" s="29"/>
      <c r="J188" s="6" t="s">
        <v>70</v>
      </c>
      <c r="K188" s="6" t="s">
        <v>33</v>
      </c>
      <c r="L188" s="100"/>
      <c r="M188" s="101"/>
    </row>
    <row r="189" spans="2:13" ht="22.5">
      <c r="B189" s="23"/>
      <c r="C189" s="25" t="s">
        <v>30</v>
      </c>
      <c r="D189" s="91" t="s">
        <v>521</v>
      </c>
      <c r="E189" s="127" t="s">
        <v>143</v>
      </c>
      <c r="F189" s="127" t="s">
        <v>143</v>
      </c>
      <c r="G189" s="225" t="s">
        <v>521</v>
      </c>
      <c r="H189" s="95"/>
      <c r="I189" s="29"/>
      <c r="J189" s="6" t="s">
        <v>70</v>
      </c>
      <c r="K189" s="6" t="s">
        <v>71</v>
      </c>
      <c r="L189" s="100"/>
      <c r="M189" s="101"/>
    </row>
    <row r="190" spans="2:13" ht="33.75">
      <c r="B190" s="23"/>
      <c r="C190" s="320" t="s">
        <v>93</v>
      </c>
      <c r="D190" s="91" t="s">
        <v>431</v>
      </c>
      <c r="E190" s="127" t="s">
        <v>144</v>
      </c>
      <c r="F190" s="127" t="s">
        <v>144</v>
      </c>
      <c r="G190" s="225" t="s">
        <v>431</v>
      </c>
      <c r="H190" s="94"/>
      <c r="I190" s="28"/>
      <c r="J190" s="10" t="s">
        <v>70</v>
      </c>
      <c r="K190" s="10" t="s">
        <v>17</v>
      </c>
      <c r="L190" s="100"/>
      <c r="M190" s="101"/>
    </row>
    <row r="191" spans="2:13">
      <c r="B191" s="24"/>
      <c r="C191" s="321"/>
      <c r="D191" s="91"/>
      <c r="E191" s="127" t="s">
        <v>145</v>
      </c>
      <c r="F191" s="127" t="s">
        <v>145</v>
      </c>
      <c r="G191" s="225"/>
      <c r="H191" s="93"/>
      <c r="I191" s="27"/>
      <c r="J191" s="14"/>
      <c r="K191" s="14"/>
      <c r="L191" s="100"/>
      <c r="M191" s="101"/>
    </row>
    <row r="192" spans="2:13" ht="22.5">
      <c r="B192" s="22" t="s">
        <v>152</v>
      </c>
      <c r="C192" s="21" t="s">
        <v>146</v>
      </c>
      <c r="D192" s="10" t="s">
        <v>526</v>
      </c>
      <c r="E192" s="127" t="s">
        <v>523</v>
      </c>
      <c r="F192" s="127" t="s">
        <v>147</v>
      </c>
      <c r="G192" s="225" t="s">
        <v>533</v>
      </c>
      <c r="H192" s="94"/>
      <c r="I192" s="28"/>
      <c r="J192" s="10" t="s">
        <v>70</v>
      </c>
      <c r="K192" s="10" t="s">
        <v>71</v>
      </c>
      <c r="L192" s="100"/>
      <c r="M192" s="101"/>
    </row>
    <row r="193" spans="2:13">
      <c r="B193" s="23"/>
      <c r="C193" s="19"/>
      <c r="D193" s="11"/>
      <c r="E193" s="127" t="s">
        <v>522</v>
      </c>
      <c r="F193" s="127" t="s">
        <v>148</v>
      </c>
      <c r="G193" s="225" t="s">
        <v>534</v>
      </c>
      <c r="H193" s="92"/>
      <c r="I193" s="26"/>
      <c r="J193" s="11"/>
      <c r="K193" s="11" t="s">
        <v>33</v>
      </c>
      <c r="L193" s="100"/>
      <c r="M193" s="101"/>
    </row>
    <row r="194" spans="2:13">
      <c r="B194" s="23"/>
      <c r="C194" s="19"/>
      <c r="D194" s="11"/>
      <c r="E194" s="127" t="s">
        <v>525</v>
      </c>
      <c r="F194" s="127" t="s">
        <v>149</v>
      </c>
      <c r="G194" s="225" t="s">
        <v>535</v>
      </c>
      <c r="H194" s="92"/>
      <c r="I194" s="26"/>
      <c r="J194" s="11"/>
      <c r="K194" s="12"/>
      <c r="L194" s="100"/>
      <c r="M194" s="101"/>
    </row>
    <row r="195" spans="2:13">
      <c r="B195" s="23"/>
      <c r="C195" s="19"/>
      <c r="D195" s="11"/>
      <c r="E195" s="127" t="s">
        <v>150</v>
      </c>
      <c r="F195" s="127" t="s">
        <v>150</v>
      </c>
      <c r="G195" s="225" t="s">
        <v>536</v>
      </c>
      <c r="H195" s="92"/>
      <c r="I195" s="26"/>
      <c r="J195" s="11"/>
      <c r="K195" s="12"/>
      <c r="L195" s="100"/>
      <c r="M195" s="101"/>
    </row>
    <row r="196" spans="2:13">
      <c r="B196" s="23"/>
      <c r="C196" s="19"/>
      <c r="D196" s="11"/>
      <c r="E196" s="127" t="s">
        <v>151</v>
      </c>
      <c r="F196" s="127" t="s">
        <v>151</v>
      </c>
      <c r="G196" s="225" t="s">
        <v>537</v>
      </c>
      <c r="H196" s="92"/>
      <c r="I196" s="26"/>
      <c r="J196" s="11"/>
      <c r="K196" s="12"/>
      <c r="L196" s="100"/>
      <c r="M196" s="101"/>
    </row>
    <row r="197" spans="2:13">
      <c r="B197" s="24"/>
      <c r="C197" s="20"/>
      <c r="D197" s="14"/>
      <c r="E197" s="127" t="s">
        <v>524</v>
      </c>
      <c r="F197" s="127" t="s">
        <v>93</v>
      </c>
      <c r="G197" s="225" t="s">
        <v>431</v>
      </c>
      <c r="H197" s="93"/>
      <c r="I197" s="27"/>
      <c r="J197" s="14"/>
      <c r="K197" s="13"/>
      <c r="L197" s="100"/>
      <c r="M197" s="101"/>
    </row>
    <row r="198" spans="2:13" ht="22.5">
      <c r="B198" s="22" t="s">
        <v>153</v>
      </c>
      <c r="C198" s="320" t="s">
        <v>154</v>
      </c>
      <c r="D198" s="91"/>
      <c r="E198" s="127" t="s">
        <v>601</v>
      </c>
      <c r="F198" s="127" t="s">
        <v>155</v>
      </c>
      <c r="G198" s="225" t="s">
        <v>528</v>
      </c>
      <c r="H198" s="94"/>
      <c r="I198" s="28"/>
      <c r="J198" s="10" t="s">
        <v>156</v>
      </c>
      <c r="K198" s="10" t="s">
        <v>71</v>
      </c>
      <c r="L198" s="100"/>
      <c r="M198" s="101"/>
    </row>
    <row r="199" spans="2:13">
      <c r="B199" s="23"/>
      <c r="C199" s="321"/>
      <c r="D199" s="91"/>
      <c r="E199" s="127" t="s">
        <v>602</v>
      </c>
      <c r="F199" s="127" t="s">
        <v>157</v>
      </c>
      <c r="G199" s="225" t="s">
        <v>527</v>
      </c>
      <c r="H199" s="93"/>
      <c r="I199" s="27"/>
      <c r="J199" s="14"/>
      <c r="K199" s="14"/>
      <c r="L199" s="100"/>
      <c r="M199" s="101"/>
    </row>
    <row r="200" spans="2:13" ht="22.5">
      <c r="B200" s="23"/>
      <c r="C200" s="320" t="s">
        <v>158</v>
      </c>
      <c r="D200" s="91"/>
      <c r="E200" s="127" t="s">
        <v>601</v>
      </c>
      <c r="F200" s="127" t="s">
        <v>155</v>
      </c>
      <c r="G200" s="225"/>
      <c r="H200" s="94"/>
      <c r="I200" s="28"/>
      <c r="J200" s="10" t="s">
        <v>156</v>
      </c>
      <c r="K200" s="10" t="s">
        <v>71</v>
      </c>
      <c r="L200" s="100"/>
      <c r="M200" s="101"/>
    </row>
    <row r="201" spans="2:13">
      <c r="B201" s="23"/>
      <c r="C201" s="321"/>
      <c r="D201" s="91"/>
      <c r="E201" s="127" t="s">
        <v>602</v>
      </c>
      <c r="F201" s="127" t="s">
        <v>157</v>
      </c>
      <c r="G201" s="225"/>
      <c r="H201" s="93"/>
      <c r="I201" s="27"/>
      <c r="J201" s="14"/>
      <c r="K201" s="14"/>
      <c r="L201" s="100"/>
      <c r="M201" s="101"/>
    </row>
    <row r="202" spans="2:13" ht="22.5">
      <c r="B202" s="23"/>
      <c r="C202" s="320" t="s">
        <v>159</v>
      </c>
      <c r="D202" s="91"/>
      <c r="E202" s="127" t="s">
        <v>600</v>
      </c>
      <c r="F202" s="127" t="s">
        <v>160</v>
      </c>
      <c r="G202" s="225" t="s">
        <v>529</v>
      </c>
      <c r="H202" s="94"/>
      <c r="I202" s="28"/>
      <c r="J202" s="10" t="s">
        <v>161</v>
      </c>
      <c r="K202" s="10" t="s">
        <v>71</v>
      </c>
      <c r="L202" s="100"/>
      <c r="M202" s="101"/>
    </row>
    <row r="203" spans="2:13">
      <c r="B203" s="23"/>
      <c r="C203" s="322"/>
      <c r="D203" s="91"/>
      <c r="E203" s="127" t="s">
        <v>604</v>
      </c>
      <c r="F203" s="127" t="s">
        <v>92</v>
      </c>
      <c r="G203" s="225" t="s">
        <v>530</v>
      </c>
      <c r="H203" s="92"/>
      <c r="I203" s="26"/>
      <c r="J203" s="11"/>
      <c r="K203" s="11"/>
      <c r="L203" s="100"/>
      <c r="M203" s="101"/>
    </row>
    <row r="204" spans="2:13" ht="22.5">
      <c r="B204" s="23"/>
      <c r="C204" s="322"/>
      <c r="D204" s="91"/>
      <c r="E204" s="127" t="s">
        <v>603</v>
      </c>
      <c r="F204" s="127" t="s">
        <v>162</v>
      </c>
      <c r="G204" s="225" t="s">
        <v>531</v>
      </c>
      <c r="H204" s="92"/>
      <c r="I204" s="26"/>
      <c r="J204" s="11"/>
      <c r="K204" s="11"/>
      <c r="L204" s="100"/>
      <c r="M204" s="101"/>
    </row>
    <row r="205" spans="2:13" ht="22.5">
      <c r="B205" s="23"/>
      <c r="C205" s="322"/>
      <c r="D205" s="91"/>
      <c r="E205" s="127" t="s">
        <v>605</v>
      </c>
      <c r="F205" s="127" t="s">
        <v>45</v>
      </c>
      <c r="G205" s="225" t="s">
        <v>532</v>
      </c>
      <c r="H205" s="92"/>
      <c r="I205" s="26"/>
      <c r="J205" s="11"/>
      <c r="K205" s="11"/>
      <c r="L205" s="100"/>
      <c r="M205" s="101"/>
    </row>
    <row r="206" spans="2:13">
      <c r="B206" s="23"/>
      <c r="C206" s="322"/>
      <c r="D206" s="91"/>
      <c r="E206" s="127" t="s">
        <v>601</v>
      </c>
      <c r="F206" s="127" t="s">
        <v>155</v>
      </c>
      <c r="G206" s="225" t="s">
        <v>528</v>
      </c>
      <c r="H206" s="92"/>
      <c r="I206" s="26"/>
      <c r="J206" s="11"/>
      <c r="K206" s="11"/>
      <c r="L206" s="100"/>
      <c r="M206" s="101"/>
    </row>
    <row r="207" spans="2:13">
      <c r="B207" s="24"/>
      <c r="C207" s="321"/>
      <c r="D207" s="91"/>
      <c r="E207" s="127" t="s">
        <v>602</v>
      </c>
      <c r="F207" s="127" t="s">
        <v>157</v>
      </c>
      <c r="G207" s="225" t="s">
        <v>527</v>
      </c>
      <c r="H207" s="93"/>
      <c r="I207" s="27"/>
      <c r="J207" s="14"/>
      <c r="K207" s="14"/>
      <c r="L207" s="100"/>
      <c r="M207" s="101"/>
    </row>
    <row r="209" spans="2:2">
      <c r="B209" s="8" t="s">
        <v>169</v>
      </c>
    </row>
    <row r="210" spans="2:2">
      <c r="B210" s="8" t="s">
        <v>170</v>
      </c>
    </row>
  </sheetData>
  <mergeCells count="11">
    <mergeCell ref="C121:C127"/>
    <mergeCell ref="C190:C191"/>
    <mergeCell ref="C198:C199"/>
    <mergeCell ref="C200:C201"/>
    <mergeCell ref="C202:C207"/>
    <mergeCell ref="C108:C120"/>
    <mergeCell ref="C4:D4"/>
    <mergeCell ref="C55:C56"/>
    <mergeCell ref="C57:C58"/>
    <mergeCell ref="C91:C94"/>
    <mergeCell ref="C95:C106"/>
  </mergeCells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09C4CA-86EC-434A-B61C-AC148C9A3423}">
  <sheetPr codeName="Sheet3">
    <pageSetUpPr fitToPage="1"/>
  </sheetPr>
  <dimension ref="A2:J72"/>
  <sheetViews>
    <sheetView topLeftCell="A42" workbookViewId="0">
      <selection activeCell="F59" sqref="F59"/>
    </sheetView>
  </sheetViews>
  <sheetFormatPr defaultRowHeight="12"/>
  <cols>
    <col min="1" max="1" width="4.42578125" customWidth="1"/>
    <col min="2" max="2" width="16" customWidth="1"/>
    <col min="3" max="3" width="32.140625" customWidth="1"/>
    <col min="4" max="4" width="1.42578125" customWidth="1"/>
    <col min="5" max="5" width="11.85546875" customWidth="1"/>
    <col min="6" max="6" width="44.85546875" customWidth="1"/>
    <col min="7" max="7" width="2.42578125" customWidth="1"/>
    <col min="8" max="8" width="7.5703125" customWidth="1"/>
    <col min="9" max="9" width="13.85546875" customWidth="1"/>
    <col min="10" max="10" width="30.7109375" customWidth="1"/>
    <col min="18" max="18" width="13.7109375" customWidth="1"/>
  </cols>
  <sheetData>
    <row r="2" spans="2:6" ht="14.25">
      <c r="B2" s="30" t="s">
        <v>291</v>
      </c>
      <c r="F2" s="72" t="s">
        <v>331</v>
      </c>
    </row>
    <row r="4" spans="2:6" ht="21.95" customHeight="1"/>
    <row r="28" spans="2:2" s="69" customFormat="1" ht="13.5">
      <c r="B28" s="68" t="s">
        <v>280</v>
      </c>
    </row>
    <row r="29" spans="2:2" s="69" customFormat="1" ht="13.5">
      <c r="B29" s="68" t="s">
        <v>281</v>
      </c>
    </row>
    <row r="30" spans="2:2" s="69" customFormat="1" ht="13.5">
      <c r="B30" s="68" t="s">
        <v>282</v>
      </c>
    </row>
    <row r="31" spans="2:2" s="69" customFormat="1" ht="13.5">
      <c r="B31" s="68" t="s">
        <v>283</v>
      </c>
    </row>
    <row r="32" spans="2:2" s="69" customFormat="1" ht="13.5"/>
    <row r="33" spans="2:10" s="69" customFormat="1" ht="13.5">
      <c r="B33" s="68" t="s">
        <v>284</v>
      </c>
    </row>
    <row r="34" spans="2:10" s="69" customFormat="1" ht="13.5">
      <c r="B34" s="68" t="s">
        <v>285</v>
      </c>
    </row>
    <row r="35" spans="2:10" s="69" customFormat="1" ht="13.5">
      <c r="B35" s="68" t="s">
        <v>286</v>
      </c>
    </row>
    <row r="36" spans="2:10" s="69" customFormat="1" ht="13.5">
      <c r="B36" s="68" t="s">
        <v>287</v>
      </c>
    </row>
    <row r="37" spans="2:10" s="69" customFormat="1" ht="13.5">
      <c r="B37" s="68" t="s">
        <v>288</v>
      </c>
    </row>
    <row r="38" spans="2:10" s="69" customFormat="1" ht="13.5">
      <c r="B38" s="68" t="s">
        <v>285</v>
      </c>
    </row>
    <row r="39" spans="2:10" s="69" customFormat="1" ht="13.5">
      <c r="B39" s="68" t="s">
        <v>289</v>
      </c>
    </row>
    <row r="40" spans="2:10" s="69" customFormat="1" ht="13.5">
      <c r="B40" s="69" t="s">
        <v>290</v>
      </c>
    </row>
    <row r="41" spans="2:10" s="69" customFormat="1" ht="13.5"/>
    <row r="42" spans="2:10" s="42" customFormat="1" ht="14.25">
      <c r="B42" s="30" t="s">
        <v>190</v>
      </c>
      <c r="E42" s="30" t="s">
        <v>177</v>
      </c>
      <c r="H42" s="65" t="s">
        <v>279</v>
      </c>
    </row>
    <row r="43" spans="2:10" s="3" customFormat="1" ht="11.25">
      <c r="B43" s="37" t="s">
        <v>191</v>
      </c>
      <c r="C43" s="33"/>
      <c r="D43" s="32"/>
      <c r="E43" s="40"/>
      <c r="F43" s="41" t="s">
        <v>178</v>
      </c>
      <c r="H43" s="66" t="s">
        <v>173</v>
      </c>
      <c r="I43" s="66" t="s">
        <v>203</v>
      </c>
      <c r="J43" s="66" t="s">
        <v>204</v>
      </c>
    </row>
    <row r="44" spans="2:10" s="3" customFormat="1" ht="11.25">
      <c r="B44" s="329" t="s">
        <v>192</v>
      </c>
      <c r="C44" s="34" t="s">
        <v>193</v>
      </c>
      <c r="D44" s="32"/>
      <c r="E44" s="331" t="s">
        <v>197</v>
      </c>
      <c r="F44" s="35" t="s">
        <v>180</v>
      </c>
      <c r="H44" s="326" t="s">
        <v>179</v>
      </c>
      <c r="I44" s="67" t="s">
        <v>205</v>
      </c>
      <c r="J44" s="67" t="s">
        <v>206</v>
      </c>
    </row>
    <row r="45" spans="2:10" s="3" customFormat="1" ht="22.5">
      <c r="B45" s="330"/>
      <c r="C45" s="34" t="s">
        <v>194</v>
      </c>
      <c r="D45" s="32"/>
      <c r="E45" s="331"/>
      <c r="F45" s="35" t="s">
        <v>181</v>
      </c>
      <c r="H45" s="327"/>
      <c r="I45" s="67" t="s">
        <v>207</v>
      </c>
      <c r="J45" s="67" t="s">
        <v>208</v>
      </c>
    </row>
    <row r="46" spans="2:10" s="3" customFormat="1" ht="11.25">
      <c r="B46" s="37" t="s">
        <v>195</v>
      </c>
      <c r="C46" s="34" t="s">
        <v>202</v>
      </c>
      <c r="D46" s="32"/>
      <c r="E46" s="331" t="s">
        <v>198</v>
      </c>
      <c r="F46" s="35" t="s">
        <v>183</v>
      </c>
      <c r="H46" s="327"/>
      <c r="I46" s="67" t="s">
        <v>209</v>
      </c>
      <c r="J46" s="67" t="s">
        <v>210</v>
      </c>
    </row>
    <row r="47" spans="2:10" s="3" customFormat="1" ht="11.25">
      <c r="B47" s="38" t="s">
        <v>201</v>
      </c>
      <c r="C47" s="34" t="s">
        <v>196</v>
      </c>
      <c r="D47" s="32"/>
      <c r="E47" s="331"/>
      <c r="F47" s="35" t="s">
        <v>184</v>
      </c>
      <c r="H47" s="327"/>
      <c r="I47" s="177" t="s">
        <v>211</v>
      </c>
      <c r="J47" s="177" t="s">
        <v>212</v>
      </c>
    </row>
    <row r="48" spans="2:10" s="3" customFormat="1" ht="11.25">
      <c r="B48" s="39" t="s">
        <v>237</v>
      </c>
      <c r="C48" s="33" t="s">
        <v>238</v>
      </c>
      <c r="D48" s="32"/>
      <c r="E48" s="36" t="s">
        <v>199</v>
      </c>
      <c r="F48" s="35" t="s">
        <v>186</v>
      </c>
      <c r="H48" s="327"/>
      <c r="I48" s="177" t="s">
        <v>213</v>
      </c>
      <c r="J48" s="177" t="s">
        <v>214</v>
      </c>
    </row>
    <row r="49" spans="1:10" s="3" customFormat="1" ht="11.25">
      <c r="C49" s="32"/>
      <c r="D49" s="32"/>
      <c r="E49" s="331" t="s">
        <v>200</v>
      </c>
      <c r="F49" s="35" t="s">
        <v>188</v>
      </c>
      <c r="H49" s="327"/>
      <c r="I49" s="177" t="s">
        <v>215</v>
      </c>
      <c r="J49" s="177" t="s">
        <v>216</v>
      </c>
    </row>
    <row r="50" spans="1:10" s="3" customFormat="1" ht="11.25">
      <c r="C50" s="32"/>
      <c r="D50" s="32"/>
      <c r="E50" s="331"/>
      <c r="F50" s="35" t="s">
        <v>189</v>
      </c>
      <c r="H50" s="327"/>
      <c r="I50" s="177" t="s">
        <v>217</v>
      </c>
      <c r="J50" s="177" t="s">
        <v>218</v>
      </c>
    </row>
    <row r="51" spans="1:10" s="3" customFormat="1" ht="22.5">
      <c r="H51" s="328"/>
      <c r="I51" s="177" t="s">
        <v>219</v>
      </c>
      <c r="J51" s="177" t="s">
        <v>220</v>
      </c>
    </row>
    <row r="52" spans="1:10" s="3" customFormat="1" ht="14.25">
      <c r="A52" s="31"/>
      <c r="B52" s="31"/>
      <c r="C52" s="63" t="s">
        <v>266</v>
      </c>
      <c r="D52"/>
      <c r="E52"/>
      <c r="F52" s="63" t="s">
        <v>270</v>
      </c>
      <c r="H52" s="326" t="s">
        <v>182</v>
      </c>
      <c r="I52" s="67" t="s">
        <v>205</v>
      </c>
      <c r="J52" s="67" t="s">
        <v>214</v>
      </c>
    </row>
    <row r="53" spans="1:10" s="3" customFormat="1">
      <c r="A53" s="31"/>
      <c r="B53" s="31"/>
      <c r="C53" s="61" t="s">
        <v>274</v>
      </c>
      <c r="D53"/>
      <c r="E53"/>
      <c r="F53" s="64" t="s">
        <v>277</v>
      </c>
      <c r="H53" s="327"/>
      <c r="I53" s="67" t="s">
        <v>207</v>
      </c>
      <c r="J53" s="67" t="s">
        <v>221</v>
      </c>
    </row>
    <row r="54" spans="1:10" s="3" customFormat="1">
      <c r="A54" s="31"/>
      <c r="B54" s="31"/>
      <c r="C54" s="61" t="s">
        <v>267</v>
      </c>
      <c r="D54"/>
      <c r="E54"/>
      <c r="F54" s="64" t="s">
        <v>271</v>
      </c>
      <c r="H54" s="327"/>
      <c r="I54" s="176" t="s">
        <v>222</v>
      </c>
      <c r="J54" s="176" t="s">
        <v>223</v>
      </c>
    </row>
    <row r="55" spans="1:10" s="3" customFormat="1">
      <c r="A55" s="31"/>
      <c r="B55" s="31"/>
      <c r="C55" s="61" t="s">
        <v>275</v>
      </c>
      <c r="D55"/>
      <c r="E55"/>
      <c r="F55" s="64" t="s">
        <v>272</v>
      </c>
      <c r="H55" s="327"/>
      <c r="I55" s="176" t="s">
        <v>224</v>
      </c>
      <c r="J55" s="176" t="s">
        <v>225</v>
      </c>
    </row>
    <row r="56" spans="1:10" s="3" customFormat="1" ht="22.5">
      <c r="A56" s="31"/>
      <c r="B56" s="31"/>
      <c r="C56" s="62" t="s">
        <v>268</v>
      </c>
      <c r="D56"/>
      <c r="E56"/>
      <c r="F56" s="64" t="s">
        <v>273</v>
      </c>
      <c r="H56" s="327"/>
      <c r="I56" s="67" t="s">
        <v>209</v>
      </c>
      <c r="J56" s="67" t="s">
        <v>226</v>
      </c>
    </row>
    <row r="57" spans="1:10" s="3" customFormat="1" ht="22.5">
      <c r="A57" s="31"/>
      <c r="B57" s="31"/>
      <c r="C57" s="61" t="s">
        <v>276</v>
      </c>
      <c r="D57"/>
      <c r="E57"/>
      <c r="F57" s="64" t="s">
        <v>278</v>
      </c>
      <c r="H57" s="327"/>
      <c r="I57" s="176" t="s">
        <v>227</v>
      </c>
      <c r="J57" s="176" t="s">
        <v>228</v>
      </c>
    </row>
    <row r="58" spans="1:10" s="3" customFormat="1">
      <c r="A58" s="31"/>
      <c r="B58" s="31"/>
      <c r="C58" s="61" t="s">
        <v>269</v>
      </c>
      <c r="D58"/>
      <c r="E58"/>
      <c r="F58" s="31"/>
      <c r="H58" s="327"/>
      <c r="I58" s="177" t="s">
        <v>211</v>
      </c>
      <c r="J58" s="177" t="s">
        <v>212</v>
      </c>
    </row>
    <row r="59" spans="1:10" s="3" customFormat="1" ht="22.5">
      <c r="A59" s="31"/>
      <c r="B59" s="31"/>
      <c r="C59" s="31"/>
      <c r="D59" s="31"/>
      <c r="E59" s="31"/>
      <c r="H59" s="328"/>
      <c r="I59" s="177" t="s">
        <v>219</v>
      </c>
      <c r="J59" s="177" t="s">
        <v>220</v>
      </c>
    </row>
    <row r="60" spans="1:10" s="3" customFormat="1" ht="11.25">
      <c r="A60" s="31"/>
      <c r="B60" s="31"/>
      <c r="C60" s="31"/>
      <c r="D60" s="31"/>
      <c r="E60" s="31"/>
      <c r="H60" s="326" t="s">
        <v>185</v>
      </c>
      <c r="I60" s="67" t="s">
        <v>205</v>
      </c>
      <c r="J60" s="67" t="s">
        <v>229</v>
      </c>
    </row>
    <row r="61" spans="1:10" s="3" customFormat="1" ht="11.25">
      <c r="A61" s="31"/>
      <c r="B61" s="178" t="s">
        <v>645</v>
      </c>
      <c r="C61" s="179" t="s">
        <v>644</v>
      </c>
      <c r="D61" s="179"/>
      <c r="E61" s="179" t="s">
        <v>649</v>
      </c>
      <c r="F61" s="180" t="s">
        <v>653</v>
      </c>
      <c r="H61" s="327"/>
      <c r="I61" s="67" t="s">
        <v>207</v>
      </c>
      <c r="J61" s="67" t="s">
        <v>230</v>
      </c>
    </row>
    <row r="62" spans="1:10" s="3" customFormat="1" ht="11.25">
      <c r="A62" s="31"/>
      <c r="B62" s="181"/>
      <c r="C62" s="31"/>
      <c r="D62" s="31"/>
      <c r="E62" s="31"/>
      <c r="F62" s="182"/>
      <c r="H62" s="327"/>
      <c r="I62" s="177" t="s">
        <v>211</v>
      </c>
      <c r="J62" s="177" t="s">
        <v>212</v>
      </c>
    </row>
    <row r="63" spans="1:10" s="3" customFormat="1" ht="11.25">
      <c r="A63" s="31"/>
      <c r="B63" s="181"/>
      <c r="C63" s="31" t="s">
        <v>646</v>
      </c>
      <c r="D63" s="31"/>
      <c r="E63" s="31" t="s">
        <v>249</v>
      </c>
      <c r="F63" s="182" t="s">
        <v>653</v>
      </c>
      <c r="H63" s="328"/>
      <c r="I63" s="177" t="s">
        <v>213</v>
      </c>
      <c r="J63" s="177" t="s">
        <v>214</v>
      </c>
    </row>
    <row r="64" spans="1:10" s="3" customFormat="1" ht="11.25">
      <c r="A64" s="31"/>
      <c r="B64" s="181"/>
      <c r="C64" s="31"/>
      <c r="D64" s="31"/>
      <c r="E64" s="31" t="s">
        <v>650</v>
      </c>
      <c r="F64" s="182" t="s">
        <v>653</v>
      </c>
      <c r="H64" s="326" t="s">
        <v>187</v>
      </c>
      <c r="I64" s="67" t="s">
        <v>205</v>
      </c>
      <c r="J64" s="67" t="s">
        <v>231</v>
      </c>
    </row>
    <row r="65" spans="1:10" s="3" customFormat="1" ht="11.25">
      <c r="A65" s="31"/>
      <c r="B65" s="181"/>
      <c r="C65" s="31"/>
      <c r="D65" s="31"/>
      <c r="E65" s="31" t="s">
        <v>654</v>
      </c>
      <c r="F65" s="182" t="s">
        <v>653</v>
      </c>
      <c r="H65" s="327"/>
      <c r="I65" s="67" t="s">
        <v>207</v>
      </c>
      <c r="J65" s="67" t="s">
        <v>232</v>
      </c>
    </row>
    <row r="66" spans="1:10" s="3" customFormat="1" ht="11.25">
      <c r="A66" s="31"/>
      <c r="B66" s="181"/>
      <c r="F66" s="182"/>
      <c r="H66" s="327"/>
      <c r="I66" s="67" t="s">
        <v>209</v>
      </c>
      <c r="J66" s="67" t="s">
        <v>210</v>
      </c>
    </row>
    <row r="67" spans="1:10" s="3" customFormat="1" ht="11.25">
      <c r="A67" s="31"/>
      <c r="B67" s="181"/>
      <c r="C67" s="31" t="s">
        <v>647</v>
      </c>
      <c r="D67" s="31"/>
      <c r="E67" s="31" t="s">
        <v>249</v>
      </c>
      <c r="F67" s="182" t="s">
        <v>652</v>
      </c>
      <c r="H67" s="327"/>
      <c r="I67" s="177" t="s">
        <v>211</v>
      </c>
      <c r="J67" s="177" t="s">
        <v>212</v>
      </c>
    </row>
    <row r="68" spans="1:10" s="3" customFormat="1" ht="11.25">
      <c r="A68" s="31"/>
      <c r="B68" s="181"/>
      <c r="C68" s="31"/>
      <c r="D68" s="31"/>
      <c r="E68" s="31" t="s">
        <v>650</v>
      </c>
      <c r="F68" s="182" t="s">
        <v>652</v>
      </c>
      <c r="H68" s="327"/>
      <c r="I68" s="177" t="s">
        <v>213</v>
      </c>
      <c r="J68" s="177" t="s">
        <v>233</v>
      </c>
    </row>
    <row r="69" spans="1:10" s="3" customFormat="1" ht="11.25">
      <c r="A69" s="31"/>
      <c r="B69" s="181"/>
      <c r="C69" s="31"/>
      <c r="D69" s="31"/>
      <c r="E69" s="31" t="s">
        <v>651</v>
      </c>
      <c r="F69" s="182" t="s">
        <v>652</v>
      </c>
      <c r="H69" s="327"/>
      <c r="I69" s="177" t="s">
        <v>234</v>
      </c>
      <c r="J69" s="177" t="s">
        <v>235</v>
      </c>
    </row>
    <row r="70" spans="1:10" s="3" customFormat="1" ht="11.25">
      <c r="A70" s="31"/>
      <c r="B70" s="181"/>
      <c r="C70" s="31"/>
      <c r="D70" s="31"/>
      <c r="E70" s="31"/>
      <c r="F70" s="182"/>
      <c r="H70" s="327"/>
      <c r="I70" s="177" t="s">
        <v>217</v>
      </c>
      <c r="J70" s="177" t="s">
        <v>218</v>
      </c>
    </row>
    <row r="71" spans="1:10" s="3" customFormat="1" ht="22.5">
      <c r="A71" s="31"/>
      <c r="B71" s="183"/>
      <c r="C71" s="184" t="s">
        <v>648</v>
      </c>
      <c r="D71" s="184"/>
      <c r="E71" s="184" t="s">
        <v>251</v>
      </c>
      <c r="F71" s="185" t="s">
        <v>655</v>
      </c>
      <c r="H71" s="328"/>
      <c r="I71" s="177" t="s">
        <v>219</v>
      </c>
      <c r="J71" s="177" t="s">
        <v>236</v>
      </c>
    </row>
    <row r="72" spans="1:10" s="3" customFormat="1" ht="11.25">
      <c r="A72" s="31"/>
    </row>
  </sheetData>
  <mergeCells count="8">
    <mergeCell ref="H60:H63"/>
    <mergeCell ref="H64:H71"/>
    <mergeCell ref="B44:B45"/>
    <mergeCell ref="E44:E45"/>
    <mergeCell ref="H44:H51"/>
    <mergeCell ref="E46:E47"/>
    <mergeCell ref="E49:E50"/>
    <mergeCell ref="H52:H59"/>
  </mergeCells>
  <phoneticPr fontId="1" type="noConversion"/>
  <pageMargins left="0.23622047244094491" right="0.23622047244094491" top="0.15748031496062992" bottom="0.74803149606299213" header="0.31496062992125984" footer="0.31496062992125984"/>
  <pageSetup paperSize="9" scale="76" fitToHeight="0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DD24E4-28C5-4099-8F79-DFADE09F6E4A}">
  <sheetPr codeName="Sheet5">
    <pageSetUpPr fitToPage="1"/>
  </sheetPr>
  <dimension ref="B2:AC79"/>
  <sheetViews>
    <sheetView topLeftCell="A13" workbookViewId="0">
      <selection activeCell="W33" sqref="W33"/>
    </sheetView>
  </sheetViews>
  <sheetFormatPr defaultRowHeight="12"/>
  <cols>
    <col min="1" max="1" width="2.5703125" customWidth="1"/>
    <col min="2" max="2" width="14.42578125" customWidth="1"/>
    <col min="3" max="3" width="1.85546875" customWidth="1"/>
    <col min="4" max="4" width="17.5703125" customWidth="1"/>
    <col min="5" max="5" width="12.5703125" customWidth="1"/>
    <col min="6" max="6" width="14.5703125" customWidth="1"/>
    <col min="7" max="7" width="7.85546875" customWidth="1"/>
    <col min="8" max="8" width="3.5703125" customWidth="1"/>
    <col min="9" max="9" width="14.7109375" customWidth="1"/>
    <col min="10" max="10" width="3.42578125" customWidth="1"/>
    <col min="11" max="11" width="10.85546875" customWidth="1"/>
    <col min="12" max="12" width="13.5703125" customWidth="1"/>
    <col min="15" max="15" width="3.28515625" customWidth="1"/>
    <col min="16" max="16" width="12.140625" customWidth="1"/>
    <col min="21" max="21" width="15.5703125" customWidth="1"/>
  </cols>
  <sheetData>
    <row r="2" spans="2:29">
      <c r="B2" s="43" t="s">
        <v>260</v>
      </c>
      <c r="K2" s="43" t="s">
        <v>264</v>
      </c>
    </row>
    <row r="3" spans="2:29">
      <c r="B3" s="44" t="s">
        <v>261</v>
      </c>
      <c r="C3" s="44"/>
      <c r="D3" s="44"/>
      <c r="E3" s="44"/>
      <c r="F3" s="44"/>
      <c r="G3" s="44"/>
      <c r="H3" s="44"/>
      <c r="I3" s="44"/>
      <c r="K3" s="44" t="s">
        <v>265</v>
      </c>
      <c r="L3" s="45"/>
      <c r="U3" t="s">
        <v>765</v>
      </c>
      <c r="Y3" t="s">
        <v>771</v>
      </c>
      <c r="Z3" t="s">
        <v>772</v>
      </c>
      <c r="AB3" t="s">
        <v>257</v>
      </c>
    </row>
    <row r="4" spans="2:29">
      <c r="AC4" t="s">
        <v>244</v>
      </c>
    </row>
    <row r="5" spans="2:29">
      <c r="B5" s="43" t="s">
        <v>240</v>
      </c>
      <c r="D5" s="43" t="s">
        <v>246</v>
      </c>
      <c r="K5" s="43" t="s">
        <v>301</v>
      </c>
      <c r="U5" t="s">
        <v>766</v>
      </c>
      <c r="V5" t="s">
        <v>767</v>
      </c>
      <c r="W5" t="s">
        <v>768</v>
      </c>
      <c r="X5" t="s">
        <v>769</v>
      </c>
    </row>
    <row r="6" spans="2:29">
      <c r="B6" s="49" t="s">
        <v>257</v>
      </c>
      <c r="D6" s="50" t="s">
        <v>256</v>
      </c>
      <c r="E6" s="51" t="s">
        <v>258</v>
      </c>
      <c r="F6" s="52" t="s">
        <v>317</v>
      </c>
      <c r="G6" s="86" t="s">
        <v>254</v>
      </c>
      <c r="K6" s="45"/>
      <c r="L6" s="44" t="s">
        <v>307</v>
      </c>
      <c r="M6" s="45"/>
      <c r="N6" s="45"/>
      <c r="O6" s="45"/>
      <c r="P6" s="45"/>
      <c r="Q6" s="45"/>
      <c r="R6" s="45"/>
    </row>
    <row r="7" spans="2:29">
      <c r="B7" s="46" t="s">
        <v>241</v>
      </c>
      <c r="D7" s="53" t="s">
        <v>243</v>
      </c>
      <c r="E7" s="54"/>
      <c r="F7" s="55"/>
      <c r="G7" s="47"/>
      <c r="Z7" t="s">
        <v>773</v>
      </c>
    </row>
    <row r="8" spans="2:29">
      <c r="B8" s="47" t="s">
        <v>242</v>
      </c>
      <c r="D8" s="56" t="s">
        <v>244</v>
      </c>
      <c r="F8" s="57"/>
      <c r="G8" s="47"/>
      <c r="L8" s="43" t="s">
        <v>308</v>
      </c>
      <c r="P8" s="43" t="s">
        <v>309</v>
      </c>
    </row>
    <row r="9" spans="2:29">
      <c r="B9" s="47"/>
      <c r="D9" s="56" t="s">
        <v>245</v>
      </c>
      <c r="F9" s="57"/>
      <c r="G9" s="47"/>
    </row>
    <row r="10" spans="2:29">
      <c r="B10" s="47"/>
      <c r="D10" s="56" t="s">
        <v>302</v>
      </c>
      <c r="F10" s="57"/>
      <c r="G10" s="47"/>
      <c r="I10" s="49" t="s">
        <v>303</v>
      </c>
      <c r="L10" s="43" t="s">
        <v>310</v>
      </c>
      <c r="P10" s="43" t="s">
        <v>310</v>
      </c>
      <c r="R10" s="75" t="s">
        <v>306</v>
      </c>
    </row>
    <row r="11" spans="2:29">
      <c r="B11" s="47"/>
      <c r="D11" s="56" t="s">
        <v>304</v>
      </c>
      <c r="F11" s="57"/>
      <c r="G11" s="47"/>
      <c r="I11" s="48"/>
      <c r="L11" s="53"/>
      <c r="M11" s="54"/>
      <c r="N11" s="55"/>
      <c r="P11" s="53"/>
      <c r="Q11" s="76" t="s">
        <v>297</v>
      </c>
      <c r="R11" s="55"/>
    </row>
    <row r="12" spans="2:29">
      <c r="B12" s="47"/>
      <c r="D12" s="56" t="s">
        <v>252</v>
      </c>
      <c r="F12" s="57"/>
      <c r="G12" s="47"/>
      <c r="I12" s="49" t="s">
        <v>255</v>
      </c>
      <c r="L12" s="56" t="s">
        <v>311</v>
      </c>
      <c r="N12" s="57"/>
      <c r="P12" s="56" t="s">
        <v>311</v>
      </c>
      <c r="Q12" s="77" t="s">
        <v>298</v>
      </c>
      <c r="R12" s="57"/>
    </row>
    <row r="13" spans="2:29">
      <c r="B13" s="47"/>
      <c r="D13" s="58" t="s">
        <v>304</v>
      </c>
      <c r="E13" s="59"/>
      <c r="F13" s="60"/>
      <c r="G13" s="48"/>
      <c r="I13" s="48"/>
      <c r="L13" s="56"/>
      <c r="N13" s="57"/>
      <c r="P13" s="56"/>
      <c r="Q13" s="77"/>
      <c r="R13" s="57"/>
    </row>
    <row r="14" spans="2:29">
      <c r="B14" s="47"/>
      <c r="L14" s="58"/>
      <c r="M14" s="59"/>
      <c r="N14" s="60"/>
      <c r="P14" s="58"/>
      <c r="Q14" s="78"/>
      <c r="R14" s="60"/>
    </row>
    <row r="15" spans="2:29">
      <c r="B15" s="47"/>
      <c r="D15" s="43" t="s">
        <v>247</v>
      </c>
      <c r="F15" s="75" t="s">
        <v>306</v>
      </c>
      <c r="G15" s="75"/>
    </row>
    <row r="16" spans="2:29">
      <c r="B16" s="47"/>
      <c r="D16" s="50" t="s">
        <v>256</v>
      </c>
      <c r="E16" s="51" t="s">
        <v>259</v>
      </c>
      <c r="F16" s="52"/>
      <c r="G16" s="44"/>
      <c r="L16" t="s">
        <v>313</v>
      </c>
      <c r="P16" t="s">
        <v>313</v>
      </c>
    </row>
    <row r="17" spans="2:23">
      <c r="B17" s="47"/>
      <c r="D17" s="53" t="s">
        <v>248</v>
      </c>
      <c r="E17" s="76" t="s">
        <v>297</v>
      </c>
      <c r="F17" s="55" t="s">
        <v>254</v>
      </c>
    </row>
    <row r="18" spans="2:23">
      <c r="B18" s="47"/>
      <c r="D18" s="56" t="s">
        <v>249</v>
      </c>
      <c r="E18" s="77" t="s">
        <v>298</v>
      </c>
      <c r="F18" s="57"/>
      <c r="L18" s="43" t="s">
        <v>312</v>
      </c>
      <c r="P18" s="43" t="s">
        <v>314</v>
      </c>
    </row>
    <row r="19" spans="2:23">
      <c r="B19" s="47"/>
      <c r="D19" s="56" t="s">
        <v>250</v>
      </c>
      <c r="E19" s="77" t="s">
        <v>298</v>
      </c>
      <c r="F19" s="57"/>
      <c r="I19" s="49" t="s">
        <v>305</v>
      </c>
      <c r="L19" s="53"/>
      <c r="M19" s="54"/>
      <c r="N19" s="55"/>
      <c r="P19" s="53"/>
      <c r="Q19" s="54"/>
      <c r="R19" s="55"/>
    </row>
    <row r="20" spans="2:23">
      <c r="B20" s="47"/>
      <c r="D20" s="56" t="s">
        <v>304</v>
      </c>
      <c r="E20" s="77"/>
      <c r="F20" s="57"/>
      <c r="I20" s="48"/>
      <c r="L20" s="58"/>
      <c r="M20" s="59"/>
      <c r="N20" s="60"/>
      <c r="P20" s="58"/>
      <c r="Q20" s="59"/>
      <c r="R20" s="60"/>
    </row>
    <row r="21" spans="2:23">
      <c r="B21" s="47"/>
      <c r="D21" s="56" t="s">
        <v>253</v>
      </c>
      <c r="E21" s="77" t="s">
        <v>298</v>
      </c>
      <c r="F21" s="57"/>
      <c r="I21" s="49" t="s">
        <v>255</v>
      </c>
      <c r="L21" s="43"/>
    </row>
    <row r="22" spans="2:23">
      <c r="B22" s="47"/>
      <c r="D22" s="56"/>
      <c r="F22" s="57"/>
      <c r="I22" s="48"/>
      <c r="L22" s="43" t="s">
        <v>10</v>
      </c>
      <c r="P22" s="43" t="s">
        <v>10</v>
      </c>
    </row>
    <row r="23" spans="2:23">
      <c r="B23" s="48"/>
      <c r="D23" s="58"/>
      <c r="E23" s="59"/>
      <c r="F23" s="60"/>
      <c r="L23" s="53"/>
      <c r="M23" s="54"/>
      <c r="N23" s="55"/>
      <c r="P23" s="53"/>
      <c r="Q23" s="54"/>
      <c r="R23" s="55"/>
    </row>
    <row r="24" spans="2:23">
      <c r="L24" s="58"/>
      <c r="M24" s="59"/>
      <c r="N24" s="60"/>
      <c r="P24" s="58"/>
      <c r="Q24" s="59"/>
      <c r="R24" s="60"/>
    </row>
    <row r="25" spans="2:23">
      <c r="D25" s="43"/>
      <c r="I25" s="43"/>
    </row>
    <row r="26" spans="2:23">
      <c r="D26" s="43" t="s">
        <v>315</v>
      </c>
      <c r="L26" s="43" t="s">
        <v>316</v>
      </c>
    </row>
    <row r="28" spans="2:23">
      <c r="B28" s="43" t="s">
        <v>761</v>
      </c>
    </row>
    <row r="29" spans="2:23">
      <c r="B29" s="44" t="s">
        <v>262</v>
      </c>
      <c r="C29" s="44"/>
      <c r="D29" s="44" t="s">
        <v>263</v>
      </c>
      <c r="E29" s="44"/>
      <c r="F29" s="44"/>
      <c r="G29" s="44"/>
      <c r="H29" s="45"/>
      <c r="I29" s="45"/>
      <c r="K29" s="44" t="s">
        <v>329</v>
      </c>
      <c r="L29" s="45"/>
      <c r="M29" s="45"/>
      <c r="N29" s="45"/>
      <c r="O29" s="45"/>
      <c r="P29" s="45"/>
      <c r="Q29" s="45"/>
      <c r="R29" s="45"/>
    </row>
    <row r="30" spans="2:23">
      <c r="B30" s="43"/>
      <c r="D30" s="53"/>
      <c r="E30" s="54"/>
      <c r="F30" s="55"/>
    </row>
    <row r="31" spans="2:23">
      <c r="D31" s="82" t="s">
        <v>243</v>
      </c>
      <c r="F31" s="57"/>
      <c r="L31" s="43" t="s">
        <v>326</v>
      </c>
      <c r="P31" s="43" t="s">
        <v>309</v>
      </c>
      <c r="U31" t="s">
        <v>1443</v>
      </c>
      <c r="V31" t="s">
        <v>1445</v>
      </c>
    </row>
    <row r="32" spans="2:23">
      <c r="D32" s="56"/>
      <c r="F32" s="57"/>
      <c r="U32" s="46"/>
      <c r="V32" s="53"/>
      <c r="W32" s="55" t="s">
        <v>1451</v>
      </c>
    </row>
    <row r="33" spans="2:23">
      <c r="D33" s="56"/>
      <c r="F33" s="57"/>
      <c r="L33" s="53"/>
      <c r="M33" s="54"/>
      <c r="N33" s="55"/>
      <c r="P33" s="43" t="s">
        <v>330</v>
      </c>
      <c r="U33" s="47"/>
      <c r="V33" s="56"/>
      <c r="W33" s="57" t="s">
        <v>1375</v>
      </c>
    </row>
    <row r="34" spans="2:23">
      <c r="D34" s="80" t="s">
        <v>299</v>
      </c>
      <c r="E34" s="81" t="s">
        <v>300</v>
      </c>
      <c r="F34" s="85" t="s">
        <v>306</v>
      </c>
      <c r="L34" s="56" t="s">
        <v>318</v>
      </c>
      <c r="N34" s="57"/>
      <c r="U34" s="47"/>
      <c r="V34" s="56"/>
      <c r="W34" s="57" t="s">
        <v>1375</v>
      </c>
    </row>
    <row r="35" spans="2:23">
      <c r="B35" s="74" t="s">
        <v>325</v>
      </c>
      <c r="D35" s="53" t="s">
        <v>323</v>
      </c>
      <c r="E35" s="54"/>
      <c r="F35" s="55"/>
      <c r="L35" s="56"/>
      <c r="N35" s="57"/>
      <c r="U35" s="47"/>
      <c r="V35" s="56"/>
      <c r="W35" s="57" t="s">
        <v>1375</v>
      </c>
    </row>
    <row r="36" spans="2:23">
      <c r="D36" s="58"/>
      <c r="E36" s="59"/>
      <c r="F36" s="60"/>
      <c r="L36" s="58"/>
      <c r="M36" s="59"/>
      <c r="N36" s="60"/>
      <c r="U36" s="48"/>
      <c r="V36" s="58"/>
      <c r="W36" s="60" t="s">
        <v>1375</v>
      </c>
    </row>
    <row r="37" spans="2:23">
      <c r="D37" s="58"/>
      <c r="F37" s="57"/>
    </row>
    <row r="38" spans="2:23">
      <c r="B38" s="74" t="s">
        <v>324</v>
      </c>
      <c r="D38" s="46" t="s">
        <v>320</v>
      </c>
      <c r="E38" s="46" t="s">
        <v>321</v>
      </c>
      <c r="F38" s="55"/>
      <c r="G38" s="79"/>
      <c r="L38" s="43" t="s">
        <v>327</v>
      </c>
      <c r="U38" t="s">
        <v>1452</v>
      </c>
    </row>
    <row r="39" spans="2:23">
      <c r="D39" s="53"/>
      <c r="E39" s="87" t="s">
        <v>297</v>
      </c>
      <c r="F39" s="55" t="s">
        <v>322</v>
      </c>
      <c r="L39" s="53"/>
      <c r="M39" s="54"/>
      <c r="N39" s="55"/>
      <c r="U39" s="53"/>
      <c r="V39" s="54" t="s">
        <v>1372</v>
      </c>
      <c r="W39" s="55" t="s">
        <v>1453</v>
      </c>
    </row>
    <row r="40" spans="2:23">
      <c r="D40" s="56"/>
      <c r="E40" s="88" t="s">
        <v>298</v>
      </c>
      <c r="F40" s="57"/>
      <c r="L40" s="56" t="s">
        <v>328</v>
      </c>
      <c r="N40" s="57"/>
      <c r="U40" s="56"/>
      <c r="W40" s="57"/>
    </row>
    <row r="41" spans="2:23">
      <c r="D41" s="58"/>
      <c r="E41" s="89"/>
      <c r="F41" s="60"/>
      <c r="L41" s="56"/>
      <c r="N41" s="57"/>
      <c r="U41" s="56"/>
      <c r="W41" s="57"/>
    </row>
    <row r="42" spans="2:23">
      <c r="L42" s="58"/>
      <c r="M42" s="59"/>
      <c r="N42" s="60"/>
      <c r="U42" s="56"/>
      <c r="W42" s="57"/>
    </row>
    <row r="43" spans="2:23">
      <c r="M43" s="43" t="s">
        <v>10</v>
      </c>
      <c r="U43" s="58"/>
      <c r="V43" s="59"/>
      <c r="W43" s="60"/>
    </row>
    <row r="44" spans="2:23">
      <c r="D44" s="43"/>
      <c r="M44" s="83"/>
      <c r="N44" s="84"/>
    </row>
    <row r="45" spans="2:23">
      <c r="M45" s="43" t="s">
        <v>319</v>
      </c>
    </row>
    <row r="46" spans="2:23">
      <c r="M46" s="83"/>
      <c r="N46" s="84"/>
    </row>
    <row r="53" spans="4:11">
      <c r="D53" s="46"/>
    </row>
    <row r="54" spans="4:11">
      <c r="D54" s="47"/>
    </row>
    <row r="55" spans="4:11">
      <c r="D55" s="47"/>
    </row>
    <row r="56" spans="4:11">
      <c r="D56" s="48"/>
    </row>
    <row r="60" spans="4:11">
      <c r="D60" t="s">
        <v>257</v>
      </c>
      <c r="K60" t="s">
        <v>764</v>
      </c>
    </row>
    <row r="61" spans="4:11">
      <c r="E61" t="s">
        <v>762</v>
      </c>
    </row>
    <row r="62" spans="4:11">
      <c r="F62" t="s">
        <v>763</v>
      </c>
    </row>
    <row r="77" spans="6:12">
      <c r="F77" t="s">
        <v>336</v>
      </c>
      <c r="L77" t="s">
        <v>1179</v>
      </c>
    </row>
    <row r="78" spans="6:12">
      <c r="F78" t="s">
        <v>339</v>
      </c>
    </row>
    <row r="79" spans="6:12">
      <c r="F79" t="s">
        <v>340</v>
      </c>
    </row>
  </sheetData>
  <phoneticPr fontId="1" type="noConversion"/>
  <pageMargins left="0.7" right="0.7" top="0.75" bottom="0.75" header="0.3" footer="0.3"/>
  <pageSetup paperSize="9" scale="66" fitToHeight="0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1A8A1A-C779-436D-82B8-48278785A6BF}">
  <sheetPr codeName="Sheet4"/>
  <dimension ref="A1"/>
  <sheetViews>
    <sheetView workbookViewId="0">
      <selection sqref="A1:XFD19"/>
    </sheetView>
  </sheetViews>
  <sheetFormatPr defaultRowHeight="12"/>
  <sheetData/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84D6D9-7BF8-40A2-BAF4-94B7EA2A99D6}">
  <sheetPr codeName="Sheet6"/>
  <dimension ref="B3:V62"/>
  <sheetViews>
    <sheetView workbookViewId="0">
      <selection activeCell="O15" sqref="O15"/>
    </sheetView>
  </sheetViews>
  <sheetFormatPr defaultColWidth="8.7109375" defaultRowHeight="11.25"/>
  <cols>
    <col min="1" max="1" width="2.140625" style="3" customWidth="1"/>
    <col min="2" max="2" width="19.140625" style="3" customWidth="1"/>
    <col min="3" max="3" width="12.28515625" style="3" customWidth="1"/>
    <col min="4" max="4" width="7.42578125" style="3" customWidth="1"/>
    <col min="5" max="11" width="17.42578125" style="3" customWidth="1"/>
    <col min="12" max="12" width="33.140625" style="3" customWidth="1"/>
    <col min="13" max="16384" width="8.7109375" style="3"/>
  </cols>
  <sheetData>
    <row r="3" spans="2:19">
      <c r="E3" s="5" t="s">
        <v>613</v>
      </c>
      <c r="G3" s="5"/>
    </row>
    <row r="4" spans="2:19">
      <c r="E4" s="160" t="s">
        <v>614</v>
      </c>
      <c r="F4" s="160" t="s">
        <v>80</v>
      </c>
      <c r="G4" s="160" t="s">
        <v>636</v>
      </c>
      <c r="K4" s="160" t="s">
        <v>620</v>
      </c>
    </row>
    <row r="5" spans="2:19">
      <c r="F5" s="160" t="s">
        <v>583</v>
      </c>
      <c r="G5" s="160"/>
      <c r="H5" s="160"/>
      <c r="I5" s="161"/>
      <c r="K5" s="160" t="s">
        <v>621</v>
      </c>
    </row>
    <row r="6" spans="2:19">
      <c r="E6" s="160" t="s">
        <v>615</v>
      </c>
      <c r="F6" s="160" t="s">
        <v>616</v>
      </c>
      <c r="H6" s="161"/>
      <c r="I6" s="160"/>
      <c r="J6" s="161"/>
      <c r="K6" s="160" t="s">
        <v>622</v>
      </c>
      <c r="L6" s="161"/>
      <c r="M6" s="161"/>
    </row>
    <row r="7" spans="2:19">
      <c r="F7" s="160" t="s">
        <v>617</v>
      </c>
      <c r="H7" s="161"/>
      <c r="I7" s="161"/>
      <c r="J7" s="161"/>
      <c r="K7" s="160" t="s">
        <v>623</v>
      </c>
      <c r="L7" s="161"/>
      <c r="M7" s="161"/>
    </row>
    <row r="8" spans="2:19">
      <c r="E8" s="160" t="s">
        <v>618</v>
      </c>
      <c r="F8" s="160" t="s">
        <v>456</v>
      </c>
      <c r="G8" s="160" t="s">
        <v>637</v>
      </c>
      <c r="J8" s="160"/>
      <c r="K8" s="160" t="s">
        <v>624</v>
      </c>
      <c r="L8" s="161"/>
      <c r="M8" s="161"/>
    </row>
    <row r="9" spans="2:19">
      <c r="F9" s="160" t="s">
        <v>619</v>
      </c>
      <c r="G9" s="160" t="s">
        <v>638</v>
      </c>
      <c r="H9" s="161"/>
      <c r="I9" s="161"/>
      <c r="J9" s="161"/>
      <c r="K9" s="160" t="s">
        <v>625</v>
      </c>
      <c r="L9" s="161"/>
      <c r="M9" s="161"/>
    </row>
    <row r="10" spans="2:19">
      <c r="H10" s="161"/>
      <c r="I10" s="161"/>
      <c r="J10" s="161"/>
      <c r="K10" s="160" t="s">
        <v>626</v>
      </c>
      <c r="L10" s="161"/>
      <c r="M10" s="161"/>
    </row>
    <row r="11" spans="2:19">
      <c r="H11" s="161"/>
      <c r="I11" s="161"/>
      <c r="J11" s="160"/>
      <c r="K11" s="160" t="s">
        <v>627</v>
      </c>
      <c r="L11" s="161"/>
      <c r="M11" s="161"/>
    </row>
    <row r="12" spans="2:19">
      <c r="H12" s="161"/>
      <c r="I12" s="161"/>
      <c r="J12" s="161"/>
      <c r="K12" s="160" t="s">
        <v>628</v>
      </c>
      <c r="L12" s="161"/>
      <c r="M12" s="161"/>
    </row>
    <row r="14" spans="2:19" ht="12" thickBot="1">
      <c r="E14" s="188" t="s">
        <v>629</v>
      </c>
      <c r="F14" s="189" t="s">
        <v>630</v>
      </c>
      <c r="G14" s="189" t="s">
        <v>631</v>
      </c>
      <c r="H14" s="189" t="s">
        <v>632</v>
      </c>
      <c r="I14" s="189" t="s">
        <v>633</v>
      </c>
      <c r="J14" s="189" t="s">
        <v>634</v>
      </c>
      <c r="K14" s="190" t="s">
        <v>635</v>
      </c>
    </row>
    <row r="15" spans="2:19" ht="12" thickTop="1">
      <c r="B15" s="215" t="s">
        <v>678</v>
      </c>
      <c r="C15" s="215" t="s">
        <v>680</v>
      </c>
      <c r="D15" s="215" t="s">
        <v>679</v>
      </c>
      <c r="E15" s="191"/>
      <c r="F15" s="192"/>
      <c r="G15" s="193">
        <v>45825</v>
      </c>
      <c r="H15" s="193">
        <f>G15+1</f>
        <v>45826</v>
      </c>
      <c r="I15" s="193">
        <f>H15+1</f>
        <v>45827</v>
      </c>
      <c r="J15" s="193">
        <f>I15+1</f>
        <v>45828</v>
      </c>
      <c r="K15" s="194">
        <f>J15+1</f>
        <v>45829</v>
      </c>
      <c r="L15" s="215" t="s">
        <v>675</v>
      </c>
      <c r="M15" s="215" t="s">
        <v>676</v>
      </c>
      <c r="O15" s="3" t="s">
        <v>706</v>
      </c>
    </row>
    <row r="16" spans="2:19">
      <c r="B16" s="206" t="s">
        <v>662</v>
      </c>
      <c r="C16" s="207" t="s">
        <v>657</v>
      </c>
      <c r="D16" s="208">
        <v>45835</v>
      </c>
      <c r="E16" s="197"/>
      <c r="F16" s="198" t="s">
        <v>705</v>
      </c>
      <c r="G16" s="198"/>
      <c r="H16" s="198"/>
      <c r="I16" s="198"/>
      <c r="J16" s="198"/>
      <c r="K16" s="199"/>
      <c r="L16" s="197" t="s">
        <v>671</v>
      </c>
      <c r="M16" s="199" t="s">
        <v>677</v>
      </c>
      <c r="Q16" s="161"/>
      <c r="R16" s="161"/>
      <c r="S16" s="161"/>
    </row>
    <row r="17" spans="2:22">
      <c r="B17" s="209" t="s">
        <v>663</v>
      </c>
      <c r="C17" s="210" t="s">
        <v>657</v>
      </c>
      <c r="D17" s="211"/>
      <c r="E17" s="200"/>
      <c r="F17" s="201"/>
      <c r="G17" s="201"/>
      <c r="H17" s="201"/>
      <c r="I17" s="201"/>
      <c r="J17" s="201"/>
      <c r="K17" s="202"/>
      <c r="L17" s="200" t="s">
        <v>672</v>
      </c>
      <c r="M17" s="199" t="s">
        <v>677</v>
      </c>
      <c r="Q17" s="161"/>
      <c r="R17" s="161"/>
      <c r="S17" s="161"/>
    </row>
    <row r="18" spans="2:22">
      <c r="B18" s="209" t="s">
        <v>670</v>
      </c>
      <c r="C18" s="210" t="s">
        <v>674</v>
      </c>
      <c r="D18" s="211"/>
      <c r="E18" s="200"/>
      <c r="F18" s="201"/>
      <c r="G18" s="201"/>
      <c r="H18" s="201"/>
      <c r="I18" s="201"/>
      <c r="J18" s="201"/>
      <c r="K18" s="202"/>
      <c r="L18" s="200" t="s">
        <v>673</v>
      </c>
      <c r="M18" s="199" t="s">
        <v>677</v>
      </c>
      <c r="Q18" s="161"/>
      <c r="R18" s="161"/>
      <c r="S18" s="161"/>
    </row>
    <row r="19" spans="2:22">
      <c r="B19" s="200" t="s">
        <v>692</v>
      </c>
      <c r="C19" s="201" t="s">
        <v>658</v>
      </c>
      <c r="D19" s="212">
        <v>45835</v>
      </c>
      <c r="E19" s="200"/>
      <c r="F19" s="201"/>
      <c r="G19" s="201"/>
      <c r="H19" s="201"/>
      <c r="I19" s="201"/>
      <c r="J19" s="201"/>
      <c r="K19" s="202"/>
      <c r="L19" s="200" t="s">
        <v>681</v>
      </c>
      <c r="M19" s="202" t="s">
        <v>688</v>
      </c>
    </row>
    <row r="20" spans="2:22">
      <c r="B20" s="209" t="s">
        <v>664</v>
      </c>
      <c r="C20" s="210" t="s">
        <v>659</v>
      </c>
      <c r="D20" s="211"/>
      <c r="E20" s="200"/>
      <c r="F20" s="201"/>
      <c r="G20" s="201"/>
      <c r="H20" s="201"/>
      <c r="I20" s="201"/>
      <c r="J20" s="201"/>
      <c r="K20" s="202"/>
      <c r="L20" s="200" t="s">
        <v>682</v>
      </c>
      <c r="M20" s="202"/>
      <c r="Q20" s="161"/>
      <c r="R20" s="161"/>
      <c r="S20" s="161"/>
    </row>
    <row r="21" spans="2:22">
      <c r="B21" s="209" t="s">
        <v>665</v>
      </c>
      <c r="C21" s="210" t="s">
        <v>660</v>
      </c>
      <c r="D21" s="212">
        <v>45835</v>
      </c>
      <c r="E21" s="200"/>
      <c r="F21" s="201"/>
      <c r="G21" s="201"/>
      <c r="H21" s="201"/>
      <c r="I21" s="201"/>
      <c r="J21" s="201"/>
      <c r="K21" s="202"/>
      <c r="L21" s="200" t="s">
        <v>684</v>
      </c>
      <c r="M21" s="202" t="s">
        <v>260</v>
      </c>
    </row>
    <row r="22" spans="2:22">
      <c r="B22" s="209" t="s">
        <v>666</v>
      </c>
      <c r="C22" s="210" t="s">
        <v>660</v>
      </c>
      <c r="D22" s="212">
        <v>45835</v>
      </c>
      <c r="E22" s="200"/>
      <c r="F22" s="201"/>
      <c r="G22" s="201"/>
      <c r="H22" s="201"/>
      <c r="I22" s="201"/>
      <c r="J22" s="201"/>
      <c r="K22" s="202"/>
      <c r="L22" s="200" t="s">
        <v>683</v>
      </c>
      <c r="M22" s="202" t="s">
        <v>685</v>
      </c>
    </row>
    <row r="23" spans="2:22">
      <c r="B23" s="200" t="s">
        <v>667</v>
      </c>
      <c r="C23" s="201" t="s">
        <v>661</v>
      </c>
      <c r="D23" s="212">
        <v>45835</v>
      </c>
      <c r="E23" s="200"/>
      <c r="F23" s="201"/>
      <c r="G23" s="201"/>
      <c r="H23" s="201" t="s">
        <v>696</v>
      </c>
      <c r="I23" s="201" t="s">
        <v>696</v>
      </c>
      <c r="J23" s="201" t="s">
        <v>696</v>
      </c>
      <c r="K23" s="202"/>
      <c r="L23" s="200" t="s">
        <v>686</v>
      </c>
      <c r="M23" s="202" t="s">
        <v>685</v>
      </c>
    </row>
    <row r="24" spans="2:22">
      <c r="B24" s="200" t="s">
        <v>668</v>
      </c>
      <c r="C24" s="201" t="s">
        <v>661</v>
      </c>
      <c r="D24" s="212">
        <v>45835</v>
      </c>
      <c r="E24" s="200"/>
      <c r="F24" s="201"/>
      <c r="G24" s="201"/>
      <c r="H24" s="201"/>
      <c r="I24" s="201"/>
      <c r="J24" s="201"/>
      <c r="K24" s="202"/>
      <c r="L24" s="200" t="s">
        <v>687</v>
      </c>
      <c r="M24" s="202" t="s">
        <v>260</v>
      </c>
    </row>
    <row r="25" spans="2:22">
      <c r="B25" s="209" t="s">
        <v>690</v>
      </c>
      <c r="C25" s="210" t="s">
        <v>658</v>
      </c>
      <c r="D25" s="212">
        <v>45835</v>
      </c>
      <c r="E25" s="200"/>
      <c r="F25" s="201"/>
      <c r="G25" s="201"/>
      <c r="H25" s="201"/>
      <c r="I25" s="201"/>
      <c r="J25" s="201"/>
      <c r="K25" s="202"/>
      <c r="L25" s="200" t="s">
        <v>689</v>
      </c>
      <c r="M25" s="202" t="s">
        <v>260</v>
      </c>
    </row>
    <row r="26" spans="2:22">
      <c r="B26" s="209" t="s">
        <v>693</v>
      </c>
      <c r="C26" s="210" t="s">
        <v>659</v>
      </c>
      <c r="D26" s="211"/>
      <c r="E26" s="200"/>
      <c r="F26" s="201"/>
      <c r="G26" s="201"/>
      <c r="H26" s="201"/>
      <c r="I26" s="201"/>
      <c r="J26" s="201"/>
      <c r="K26" s="202"/>
      <c r="L26" s="200" t="s">
        <v>694</v>
      </c>
      <c r="M26" s="202" t="s">
        <v>260</v>
      </c>
    </row>
    <row r="27" spans="2:22">
      <c r="B27" s="203" t="s">
        <v>669</v>
      </c>
      <c r="C27" s="204" t="s">
        <v>659</v>
      </c>
      <c r="D27" s="213">
        <v>45835</v>
      </c>
      <c r="E27" s="203"/>
      <c r="F27" s="204"/>
      <c r="G27" s="204"/>
      <c r="H27" s="204"/>
      <c r="I27" s="204"/>
      <c r="J27" s="204"/>
      <c r="K27" s="205"/>
      <c r="L27" s="203" t="s">
        <v>691</v>
      </c>
      <c r="M27" s="205" t="s">
        <v>260</v>
      </c>
    </row>
    <row r="28" spans="2:22">
      <c r="E28" s="195">
        <f>K15+1</f>
        <v>45830</v>
      </c>
      <c r="F28" s="193">
        <f t="shared" ref="F28:K28" si="0">E28+1</f>
        <v>45831</v>
      </c>
      <c r="G28" s="193">
        <f t="shared" si="0"/>
        <v>45832</v>
      </c>
      <c r="H28" s="193">
        <f t="shared" si="0"/>
        <v>45833</v>
      </c>
      <c r="I28" s="193">
        <f t="shared" si="0"/>
        <v>45834</v>
      </c>
      <c r="J28" s="193">
        <f t="shared" si="0"/>
        <v>45835</v>
      </c>
      <c r="K28" s="194">
        <f t="shared" si="0"/>
        <v>45836</v>
      </c>
      <c r="V28" s="161"/>
    </row>
    <row r="29" spans="2:22">
      <c r="B29" s="206" t="s">
        <v>662</v>
      </c>
      <c r="C29" s="207" t="s">
        <v>657</v>
      </c>
      <c r="D29" s="208">
        <v>45835</v>
      </c>
      <c r="E29" s="197"/>
      <c r="F29" s="198"/>
      <c r="G29" s="198"/>
      <c r="H29" s="198"/>
      <c r="I29" s="198"/>
      <c r="J29" s="198"/>
      <c r="K29" s="199"/>
      <c r="L29" s="197" t="s">
        <v>671</v>
      </c>
      <c r="M29" s="199" t="s">
        <v>677</v>
      </c>
      <c r="Q29" s="161"/>
      <c r="R29" s="161"/>
      <c r="S29" s="161"/>
    </row>
    <row r="30" spans="2:22">
      <c r="B30" s="209" t="s">
        <v>663</v>
      </c>
      <c r="C30" s="210" t="s">
        <v>657</v>
      </c>
      <c r="D30" s="211"/>
      <c r="E30" s="200"/>
      <c r="F30" s="201"/>
      <c r="G30" s="201"/>
      <c r="H30" s="201"/>
      <c r="I30" s="201"/>
      <c r="J30" s="201"/>
      <c r="K30" s="202"/>
      <c r="L30" s="200" t="s">
        <v>672</v>
      </c>
      <c r="M30" s="199" t="s">
        <v>677</v>
      </c>
      <c r="Q30" s="161"/>
      <c r="R30" s="161"/>
      <c r="S30" s="161"/>
    </row>
    <row r="31" spans="2:22">
      <c r="B31" s="209" t="s">
        <v>670</v>
      </c>
      <c r="C31" s="210" t="s">
        <v>674</v>
      </c>
      <c r="D31" s="211"/>
      <c r="E31" s="200"/>
      <c r="F31" s="201"/>
      <c r="G31" s="201"/>
      <c r="H31" s="201"/>
      <c r="I31" s="201"/>
      <c r="J31" s="201"/>
      <c r="K31" s="202"/>
      <c r="L31" s="200" t="s">
        <v>673</v>
      </c>
      <c r="M31" s="199" t="s">
        <v>677</v>
      </c>
      <c r="Q31" s="161"/>
      <c r="R31" s="161"/>
      <c r="S31" s="161"/>
    </row>
    <row r="32" spans="2:22">
      <c r="B32" s="200" t="s">
        <v>692</v>
      </c>
      <c r="C32" s="201" t="s">
        <v>658</v>
      </c>
      <c r="D32" s="212">
        <v>45835</v>
      </c>
      <c r="E32" s="200"/>
      <c r="F32" s="201"/>
      <c r="G32" s="201"/>
      <c r="H32" s="201"/>
      <c r="I32" s="201"/>
      <c r="J32" s="201"/>
      <c r="K32" s="202"/>
      <c r="L32" s="200" t="s">
        <v>681</v>
      </c>
      <c r="M32" s="202" t="s">
        <v>688</v>
      </c>
    </row>
    <row r="33" spans="2:22">
      <c r="B33" s="209" t="s">
        <v>664</v>
      </c>
      <c r="C33" s="210" t="s">
        <v>659</v>
      </c>
      <c r="D33" s="211"/>
      <c r="E33" s="200"/>
      <c r="F33" s="201"/>
      <c r="G33" s="201"/>
      <c r="H33" s="201"/>
      <c r="I33" s="201"/>
      <c r="J33" s="201"/>
      <c r="K33" s="202"/>
      <c r="L33" s="200" t="s">
        <v>682</v>
      </c>
      <c r="M33" s="202"/>
      <c r="Q33" s="161"/>
      <c r="R33" s="161"/>
      <c r="S33" s="161"/>
    </row>
    <row r="34" spans="2:22">
      <c r="B34" s="209" t="s">
        <v>665</v>
      </c>
      <c r="C34" s="210" t="s">
        <v>660</v>
      </c>
      <c r="D34" s="212">
        <v>45835</v>
      </c>
      <c r="E34" s="200"/>
      <c r="F34" s="201"/>
      <c r="G34" s="201"/>
      <c r="H34" s="201"/>
      <c r="I34" s="201"/>
      <c r="J34" s="201"/>
      <c r="K34" s="202"/>
      <c r="L34" s="200" t="s">
        <v>684</v>
      </c>
      <c r="M34" s="202" t="s">
        <v>260</v>
      </c>
    </row>
    <row r="35" spans="2:22">
      <c r="B35" s="209" t="s">
        <v>666</v>
      </c>
      <c r="C35" s="210" t="s">
        <v>660</v>
      </c>
      <c r="D35" s="212">
        <v>45835</v>
      </c>
      <c r="E35" s="200"/>
      <c r="F35" s="201"/>
      <c r="G35" s="201"/>
      <c r="H35" s="201"/>
      <c r="I35" s="201"/>
      <c r="J35" s="201"/>
      <c r="K35" s="202"/>
      <c r="L35" s="200" t="s">
        <v>683</v>
      </c>
      <c r="M35" s="202" t="s">
        <v>685</v>
      </c>
    </row>
    <row r="36" spans="2:22">
      <c r="B36" s="200" t="s">
        <v>667</v>
      </c>
      <c r="C36" s="201" t="s">
        <v>661</v>
      </c>
      <c r="D36" s="212">
        <v>45835</v>
      </c>
      <c r="E36" s="200"/>
      <c r="F36" s="201" t="s">
        <v>698</v>
      </c>
      <c r="G36" s="201" t="s">
        <v>702</v>
      </c>
      <c r="H36" s="201" t="s">
        <v>700</v>
      </c>
      <c r="I36" s="201" t="s">
        <v>703</v>
      </c>
      <c r="J36" s="201"/>
      <c r="K36" s="202"/>
      <c r="L36" s="200" t="s">
        <v>686</v>
      </c>
      <c r="M36" s="202" t="s">
        <v>685</v>
      </c>
    </row>
    <row r="37" spans="2:22">
      <c r="B37" s="200" t="s">
        <v>668</v>
      </c>
      <c r="C37" s="201" t="s">
        <v>661</v>
      </c>
      <c r="D37" s="212">
        <v>45835</v>
      </c>
      <c r="E37" s="200"/>
      <c r="F37" s="201" t="s">
        <v>697</v>
      </c>
      <c r="G37" s="201" t="s">
        <v>699</v>
      </c>
      <c r="H37" s="201" t="s">
        <v>701</v>
      </c>
      <c r="I37" s="201"/>
      <c r="J37" s="201"/>
      <c r="K37" s="202"/>
      <c r="L37" s="200" t="s">
        <v>687</v>
      </c>
      <c r="M37" s="202" t="s">
        <v>260</v>
      </c>
    </row>
    <row r="38" spans="2:22">
      <c r="B38" s="209" t="s">
        <v>690</v>
      </c>
      <c r="C38" s="210" t="s">
        <v>658</v>
      </c>
      <c r="D38" s="212">
        <v>45835</v>
      </c>
      <c r="E38" s="200"/>
      <c r="F38" s="201"/>
      <c r="G38" s="201"/>
      <c r="H38" s="201"/>
      <c r="I38" s="201"/>
      <c r="J38" s="201"/>
      <c r="K38" s="202"/>
      <c r="L38" s="200" t="s">
        <v>689</v>
      </c>
      <c r="M38" s="202" t="s">
        <v>260</v>
      </c>
    </row>
    <row r="39" spans="2:22">
      <c r="B39" s="209" t="s">
        <v>693</v>
      </c>
      <c r="C39" s="210" t="s">
        <v>659</v>
      </c>
      <c r="D39" s="211"/>
      <c r="E39" s="200"/>
      <c r="F39" s="201"/>
      <c r="G39" s="201"/>
      <c r="H39" s="201"/>
      <c r="I39" s="201"/>
      <c r="J39" s="201"/>
      <c r="K39" s="202"/>
      <c r="L39" s="200" t="s">
        <v>694</v>
      </c>
      <c r="M39" s="202" t="s">
        <v>260</v>
      </c>
    </row>
    <row r="40" spans="2:22">
      <c r="B40" s="203" t="s">
        <v>669</v>
      </c>
      <c r="C40" s="204" t="s">
        <v>659</v>
      </c>
      <c r="D40" s="213">
        <v>45835</v>
      </c>
      <c r="E40" s="203"/>
      <c r="F40" s="204"/>
      <c r="G40" s="204"/>
      <c r="H40" s="204"/>
      <c r="I40" s="204"/>
      <c r="J40" s="204"/>
      <c r="K40" s="205"/>
      <c r="L40" s="203" t="s">
        <v>691</v>
      </c>
      <c r="M40" s="205" t="s">
        <v>260</v>
      </c>
    </row>
    <row r="41" spans="2:22">
      <c r="E41" s="195">
        <f>K28+1</f>
        <v>45837</v>
      </c>
      <c r="F41" s="196">
        <f t="shared" ref="F41:K41" si="1">E41+1</f>
        <v>45838</v>
      </c>
      <c r="G41" s="196">
        <f t="shared" si="1"/>
        <v>45839</v>
      </c>
      <c r="H41" s="193">
        <f t="shared" si="1"/>
        <v>45840</v>
      </c>
      <c r="I41" s="193">
        <f t="shared" si="1"/>
        <v>45841</v>
      </c>
      <c r="J41" s="193">
        <f t="shared" si="1"/>
        <v>45842</v>
      </c>
      <c r="K41" s="194">
        <f t="shared" si="1"/>
        <v>45843</v>
      </c>
      <c r="M41" s="5"/>
      <c r="V41" s="161"/>
    </row>
    <row r="42" spans="2:22">
      <c r="E42" s="163"/>
      <c r="F42" s="214" t="s">
        <v>639</v>
      </c>
      <c r="G42" s="164"/>
      <c r="H42" s="164"/>
      <c r="I42" s="164"/>
      <c r="J42" s="164"/>
      <c r="K42" s="165"/>
      <c r="V42" s="161"/>
    </row>
    <row r="43" spans="2:22">
      <c r="E43" s="195">
        <f>K41+1</f>
        <v>45844</v>
      </c>
      <c r="F43" s="193">
        <f t="shared" ref="F43:K43" si="2">E43+1</f>
        <v>45845</v>
      </c>
      <c r="G43" s="193">
        <f t="shared" si="2"/>
        <v>45846</v>
      </c>
      <c r="H43" s="193">
        <f t="shared" si="2"/>
        <v>45847</v>
      </c>
      <c r="I43" s="193">
        <f t="shared" si="2"/>
        <v>45848</v>
      </c>
      <c r="J43" s="193">
        <f t="shared" si="2"/>
        <v>45849</v>
      </c>
      <c r="K43" s="194">
        <f t="shared" si="2"/>
        <v>45850</v>
      </c>
      <c r="V43" s="161"/>
    </row>
    <row r="44" spans="2:22">
      <c r="E44" s="166"/>
      <c r="F44" s="164"/>
      <c r="G44" s="167"/>
      <c r="H44" s="168"/>
      <c r="I44" s="168"/>
      <c r="J44" s="168"/>
      <c r="K44" s="162"/>
      <c r="V44" s="161"/>
    </row>
    <row r="45" spans="2:22">
      <c r="E45" s="195">
        <f>K43+1</f>
        <v>45851</v>
      </c>
      <c r="F45" s="193">
        <f t="shared" ref="F45:K45" si="3">E45+1</f>
        <v>45852</v>
      </c>
      <c r="G45" s="193">
        <f t="shared" si="3"/>
        <v>45853</v>
      </c>
      <c r="H45" s="193">
        <f t="shared" si="3"/>
        <v>45854</v>
      </c>
      <c r="I45" s="193">
        <f t="shared" si="3"/>
        <v>45855</v>
      </c>
      <c r="J45" s="193">
        <f t="shared" si="3"/>
        <v>45856</v>
      </c>
      <c r="K45" s="194">
        <f t="shared" si="3"/>
        <v>45857</v>
      </c>
      <c r="V45" s="161"/>
    </row>
    <row r="46" spans="2:22">
      <c r="E46" s="163"/>
      <c r="F46" s="168"/>
      <c r="G46" s="168"/>
      <c r="H46" s="168"/>
      <c r="I46" s="168"/>
      <c r="J46" s="168"/>
      <c r="K46" s="162"/>
      <c r="P46" s="161"/>
      <c r="Q46" s="160"/>
      <c r="R46" s="161"/>
      <c r="S46" s="161"/>
      <c r="T46" s="161"/>
      <c r="U46" s="161"/>
      <c r="V46" s="161"/>
    </row>
    <row r="47" spans="2:22">
      <c r="E47" s="195">
        <f>K45+1</f>
        <v>45858</v>
      </c>
      <c r="F47" s="193">
        <f t="shared" ref="F47:K47" si="4">E47+1</f>
        <v>45859</v>
      </c>
      <c r="G47" s="193">
        <f t="shared" si="4"/>
        <v>45860</v>
      </c>
      <c r="H47" s="193">
        <f t="shared" si="4"/>
        <v>45861</v>
      </c>
      <c r="I47" s="193">
        <f t="shared" si="4"/>
        <v>45862</v>
      </c>
      <c r="J47" s="193">
        <f t="shared" si="4"/>
        <v>45863</v>
      </c>
      <c r="K47" s="194">
        <f t="shared" si="4"/>
        <v>45864</v>
      </c>
      <c r="P47" s="161"/>
      <c r="Q47" s="161"/>
      <c r="R47" s="160"/>
      <c r="S47" s="161"/>
      <c r="T47" s="161"/>
      <c r="U47" s="161"/>
      <c r="V47" s="161"/>
    </row>
    <row r="48" spans="2:22">
      <c r="E48" s="163"/>
      <c r="F48" s="168"/>
      <c r="G48" s="168"/>
      <c r="H48" s="168"/>
      <c r="I48" s="168"/>
      <c r="J48" s="168"/>
      <c r="K48" s="162"/>
      <c r="P48" s="161"/>
      <c r="Q48" s="161"/>
      <c r="R48" s="160"/>
      <c r="S48" s="161"/>
      <c r="T48" s="161"/>
      <c r="U48" s="161"/>
      <c r="V48" s="161"/>
    </row>
    <row r="49" spans="5:19">
      <c r="E49" s="195">
        <f>K47+1</f>
        <v>45865</v>
      </c>
      <c r="F49" s="193">
        <f t="shared" ref="F49:K49" si="5">E49+1</f>
        <v>45866</v>
      </c>
      <c r="G49" s="193">
        <f t="shared" si="5"/>
        <v>45867</v>
      </c>
      <c r="H49" s="193">
        <f t="shared" si="5"/>
        <v>45868</v>
      </c>
      <c r="I49" s="193">
        <f t="shared" si="5"/>
        <v>45869</v>
      </c>
      <c r="J49" s="193">
        <f t="shared" si="5"/>
        <v>45870</v>
      </c>
      <c r="K49" s="194">
        <f t="shared" si="5"/>
        <v>45871</v>
      </c>
    </row>
    <row r="50" spans="5:19">
      <c r="E50" s="163"/>
      <c r="F50" s="168"/>
      <c r="G50" s="168"/>
      <c r="H50" s="168"/>
      <c r="I50" s="169"/>
      <c r="J50" s="169"/>
      <c r="K50" s="165"/>
      <c r="P50" s="161"/>
      <c r="Q50" s="160"/>
      <c r="R50" s="161"/>
      <c r="S50" s="161"/>
    </row>
    <row r="51" spans="5:19">
      <c r="E51" s="195">
        <f>K49+1</f>
        <v>45872</v>
      </c>
      <c r="F51" s="193">
        <f t="shared" ref="F51:K51" si="6">E51+1</f>
        <v>45873</v>
      </c>
      <c r="G51" s="193">
        <f t="shared" si="6"/>
        <v>45874</v>
      </c>
      <c r="H51" s="193">
        <f t="shared" si="6"/>
        <v>45875</v>
      </c>
      <c r="I51" s="193">
        <f t="shared" si="6"/>
        <v>45876</v>
      </c>
      <c r="J51" s="193">
        <f t="shared" si="6"/>
        <v>45877</v>
      </c>
      <c r="K51" s="194">
        <f t="shared" si="6"/>
        <v>45878</v>
      </c>
      <c r="P51" s="161"/>
      <c r="Q51" s="161"/>
      <c r="R51" s="160"/>
      <c r="S51" s="161"/>
    </row>
    <row r="52" spans="5:19">
      <c r="E52" s="166"/>
      <c r="F52" s="169"/>
      <c r="G52" s="169"/>
      <c r="H52" s="170"/>
      <c r="I52" s="171"/>
      <c r="J52" s="168"/>
      <c r="K52" s="162"/>
      <c r="P52" s="161"/>
      <c r="Q52" s="161"/>
      <c r="R52" s="161"/>
      <c r="S52" s="160"/>
    </row>
    <row r="53" spans="5:19">
      <c r="E53" s="195">
        <f>K51+1</f>
        <v>45879</v>
      </c>
      <c r="F53" s="193">
        <f t="shared" ref="F53:K53" si="7">E53+1</f>
        <v>45880</v>
      </c>
      <c r="G53" s="193">
        <f t="shared" si="7"/>
        <v>45881</v>
      </c>
      <c r="H53" s="193">
        <f t="shared" si="7"/>
        <v>45882</v>
      </c>
      <c r="I53" s="193">
        <f t="shared" si="7"/>
        <v>45883</v>
      </c>
      <c r="J53" s="193">
        <f t="shared" si="7"/>
        <v>45884</v>
      </c>
      <c r="K53" s="194">
        <f t="shared" si="7"/>
        <v>45885</v>
      </c>
      <c r="P53" s="161"/>
      <c r="Q53" s="161"/>
      <c r="R53" s="161"/>
      <c r="S53" s="160"/>
    </row>
    <row r="54" spans="5:19">
      <c r="E54" s="163"/>
      <c r="F54" s="168"/>
      <c r="G54" s="168"/>
      <c r="H54" s="168"/>
      <c r="I54" s="168"/>
      <c r="J54" s="168"/>
      <c r="K54" s="162"/>
      <c r="P54" s="161"/>
      <c r="Q54" s="161"/>
      <c r="R54" s="160"/>
      <c r="S54" s="161"/>
    </row>
    <row r="55" spans="5:19">
      <c r="E55" s="195">
        <f>K53+1</f>
        <v>45886</v>
      </c>
      <c r="F55" s="193">
        <f t="shared" ref="F55:K55" si="8">E55+1</f>
        <v>45887</v>
      </c>
      <c r="G55" s="193">
        <f t="shared" si="8"/>
        <v>45888</v>
      </c>
      <c r="H55" s="193">
        <f t="shared" si="8"/>
        <v>45889</v>
      </c>
      <c r="I55" s="193">
        <f t="shared" si="8"/>
        <v>45890</v>
      </c>
      <c r="J55" s="193">
        <f t="shared" si="8"/>
        <v>45891</v>
      </c>
      <c r="K55" s="194">
        <f t="shared" si="8"/>
        <v>45892</v>
      </c>
      <c r="P55" s="161"/>
      <c r="Q55" s="161"/>
      <c r="R55" s="161"/>
      <c r="S55" s="160"/>
    </row>
    <row r="56" spans="5:19">
      <c r="E56" s="163"/>
      <c r="F56" s="164"/>
      <c r="G56" s="168"/>
      <c r="H56" s="168"/>
      <c r="I56" s="168"/>
      <c r="J56" s="168"/>
      <c r="K56" s="162"/>
      <c r="P56" s="161"/>
      <c r="Q56" s="161"/>
      <c r="R56" s="161"/>
      <c r="S56" s="160"/>
    </row>
    <row r="57" spans="5:19">
      <c r="E57" s="195">
        <f>K55+1</f>
        <v>45893</v>
      </c>
      <c r="F57" s="193">
        <f t="shared" ref="F57:K57" si="9">E57+1</f>
        <v>45894</v>
      </c>
      <c r="G57" s="193">
        <f t="shared" si="9"/>
        <v>45895</v>
      </c>
      <c r="H57" s="193">
        <f t="shared" si="9"/>
        <v>45896</v>
      </c>
      <c r="I57" s="193">
        <f t="shared" si="9"/>
        <v>45897</v>
      </c>
      <c r="J57" s="193">
        <f t="shared" si="9"/>
        <v>45898</v>
      </c>
      <c r="K57" s="194">
        <f t="shared" si="9"/>
        <v>45899</v>
      </c>
      <c r="P57" s="161"/>
      <c r="Q57" s="161"/>
      <c r="R57" s="161"/>
      <c r="S57" s="160"/>
    </row>
    <row r="58" spans="5:19">
      <c r="E58" s="163"/>
      <c r="F58" s="168"/>
      <c r="G58" s="168"/>
      <c r="H58" s="168"/>
      <c r="I58" s="168"/>
      <c r="J58" s="168"/>
      <c r="K58" s="162"/>
    </row>
    <row r="59" spans="5:19">
      <c r="E59" s="195">
        <f>K57+1</f>
        <v>45900</v>
      </c>
      <c r="F59" s="193">
        <f t="shared" ref="F59:K59" si="10">E59+1</f>
        <v>45901</v>
      </c>
      <c r="G59" s="193">
        <f t="shared" si="10"/>
        <v>45902</v>
      </c>
      <c r="H59" s="193">
        <f t="shared" si="10"/>
        <v>45903</v>
      </c>
      <c r="I59" s="193">
        <f t="shared" si="10"/>
        <v>45904</v>
      </c>
      <c r="J59" s="193">
        <f t="shared" si="10"/>
        <v>45905</v>
      </c>
      <c r="K59" s="194">
        <f t="shared" si="10"/>
        <v>45906</v>
      </c>
      <c r="Q59" s="161"/>
      <c r="R59" s="161"/>
      <c r="S59" s="161"/>
    </row>
    <row r="60" spans="5:19">
      <c r="E60" s="172"/>
      <c r="F60" s="173"/>
      <c r="G60" s="173"/>
      <c r="H60" s="173"/>
      <c r="I60" s="173"/>
      <c r="J60" s="173"/>
      <c r="K60" s="174"/>
      <c r="Q60" s="161"/>
      <c r="R60" s="161"/>
      <c r="S60" s="161"/>
    </row>
    <row r="61" spans="5:19">
      <c r="Q61" s="161"/>
      <c r="R61" s="161"/>
      <c r="S61" s="161"/>
    </row>
    <row r="62" spans="5:19">
      <c r="E62" s="5" t="s">
        <v>695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E976D6-BB0D-41BE-91E3-CAEB7B963A7C}">
  <sheetPr codeName="Sheet7"/>
  <dimension ref="B3:C40"/>
  <sheetViews>
    <sheetView workbookViewId="0">
      <selection activeCell="G78" sqref="G78"/>
    </sheetView>
  </sheetViews>
  <sheetFormatPr defaultRowHeight="12"/>
  <sheetData>
    <row r="3" spans="2:2">
      <c r="B3" s="43" t="s">
        <v>641</v>
      </c>
    </row>
    <row r="37" spans="2:3" ht="26.25">
      <c r="B37" s="175" t="s">
        <v>640</v>
      </c>
    </row>
    <row r="39" spans="2:3" ht="13.5">
      <c r="C39" s="186" t="s">
        <v>656</v>
      </c>
    </row>
    <row r="40" spans="2:3" ht="13.5">
      <c r="C40" s="187" t="s">
        <v>642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C6B47-16CF-469F-BDA2-E8C9EBBDDCBE}">
  <sheetPr codeName="Sheet8"/>
  <dimension ref="A1"/>
  <sheetViews>
    <sheetView workbookViewId="0">
      <selection activeCell="A38" sqref="A38:XFD38"/>
    </sheetView>
  </sheetViews>
  <sheetFormatPr defaultRowHeight="12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16</vt:i4>
      </vt:variant>
    </vt:vector>
  </HeadingPairs>
  <TitlesOfParts>
    <vt:vector size="16" baseType="lpstr">
      <vt:lpstr>Platform</vt:lpstr>
      <vt:lpstr>Coverage</vt:lpstr>
      <vt:lpstr>Cover1</vt:lpstr>
      <vt:lpstr>Module</vt:lpstr>
      <vt:lpstr>UI</vt:lpstr>
      <vt:lpstr>SHB_LJW</vt:lpstr>
      <vt:lpstr>Plan</vt:lpstr>
      <vt:lpstr>Ref</vt:lpstr>
      <vt:lpstr>Scen</vt:lpstr>
      <vt:lpstr>CurveApp</vt:lpstr>
      <vt:lpstr>in-FRB</vt:lpstr>
      <vt:lpstr>in</vt:lpstr>
      <vt:lpstr>Prod</vt:lpstr>
      <vt:lpstr>out</vt:lpstr>
      <vt:lpstr>desc</vt:lpstr>
      <vt:lpstr>RDTM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junghwan Park</dc:creator>
  <cp:lastModifiedBy>DONGHYUCK LIM</cp:lastModifiedBy>
  <cp:lastPrinted>2025-06-16T08:26:39Z</cp:lastPrinted>
  <dcterms:created xsi:type="dcterms:W3CDTF">2025-03-04T05:07:27Z</dcterms:created>
  <dcterms:modified xsi:type="dcterms:W3CDTF">2025-06-26T05:35:06Z</dcterms:modified>
</cp:coreProperties>
</file>